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mithsonline-my.sharepoint.com/personal/tom_steiner_smiths_com/Documents/Desktop/"/>
    </mc:Choice>
  </mc:AlternateContent>
  <xr:revisionPtr revIDLastSave="0" documentId="8_{09AB7DDF-D9CB-4999-8542-3A5C2CB069BA}" xr6:coauthVersionLast="47" xr6:coauthVersionMax="47" xr10:uidLastSave="{00000000-0000-0000-0000-000000000000}"/>
  <bookViews>
    <workbookView xWindow="-110" yWindow="-110" windowWidth="19420" windowHeight="10420" activeTab="1" xr2:uid="{FC8B1B8B-6C39-4220-A667-19E7E241E991}"/>
  </bookViews>
  <sheets>
    <sheet name="Environment (Group)" sheetId="7" r:id="rId1"/>
    <sheet name="Social &amp; Governance (Group)" sheetId="8" r:id="rId2"/>
    <sheet name="Environment (John Crane)" sheetId="9" r:id="rId3"/>
    <sheet name="Environment (Detection)" sheetId="10" r:id="rId4"/>
    <sheet name="Environment (Interconnect)" sheetId="11" r:id="rId5"/>
    <sheet name="Environment (Flex-Tek)" sheetId="12" r:id="rId6"/>
  </sheets>
  <definedNames>
    <definedName name="_xlnm.Print_Area" localSheetId="1">'Social &amp; Governance (Group)'!$A$14:$H$66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7" l="1"/>
  <c r="E32" i="9"/>
  <c r="E31" i="9"/>
  <c r="E33" i="9"/>
  <c r="E31" i="10"/>
  <c r="E33" i="10"/>
  <c r="E33" i="11"/>
  <c r="E33" i="12"/>
  <c r="E32" i="10"/>
  <c r="E31" i="11"/>
  <c r="E32" i="11" s="1"/>
  <c r="E32" i="12"/>
  <c r="E31" i="12"/>
  <c r="F49" i="9" l="1"/>
  <c r="F47" i="9"/>
  <c r="F47" i="10"/>
  <c r="F47" i="11"/>
  <c r="F33" i="12"/>
  <c r="F33" i="10"/>
  <c r="F21" i="7" l="1"/>
  <c r="F22" i="7"/>
  <c r="E70" i="7"/>
  <c r="E69" i="7"/>
  <c r="F72" i="7" l="1"/>
  <c r="E72" i="7"/>
  <c r="E67" i="7" l="1"/>
  <c r="E71" i="7"/>
  <c r="E102" i="7"/>
</calcChain>
</file>

<file path=xl/sharedStrings.xml><?xml version="1.0" encoding="utf-8"?>
<sst xmlns="http://schemas.openxmlformats.org/spreadsheetml/2006/main" count="2393" uniqueCount="268">
  <si>
    <t>SMITHS GROUP PLC</t>
  </si>
  <si>
    <t>ESG DATA DISCLOSURES</t>
  </si>
  <si>
    <t>ESG data is for the global operations of Smiths Group. Data is for the 12 months ending 31 July 2024 and the 12 months prior.</t>
  </si>
  <si>
    <t>Environment</t>
  </si>
  <si>
    <t>Data point</t>
  </si>
  <si>
    <t>Unit</t>
  </si>
  <si>
    <t>FY2024</t>
  </si>
  <si>
    <t>FY2023</t>
  </si>
  <si>
    <t>Target</t>
  </si>
  <si>
    <t>Assured in 2024</t>
  </si>
  <si>
    <t>Group KPI</t>
  </si>
  <si>
    <t>Linked to Remuneration</t>
  </si>
  <si>
    <t>Total energy</t>
  </si>
  <si>
    <t>Total</t>
  </si>
  <si>
    <t>Total energy consumption</t>
  </si>
  <si>
    <t>MWh</t>
  </si>
  <si>
    <t>2% reduction by FY2025</t>
  </si>
  <si>
    <t xml:space="preserve"> -</t>
  </si>
  <si>
    <t>Total non-renewable energy consumption</t>
  </si>
  <si>
    <t>MWh (%)</t>
  </si>
  <si>
    <t>Total energy consumption used for electricity</t>
  </si>
  <si>
    <t>Total renewable energy consumption used for electricity</t>
  </si>
  <si>
    <t>80% by FY2027</t>
  </si>
  <si>
    <t>Total % of energy derived from renewable sources</t>
  </si>
  <si>
    <t>%</t>
  </si>
  <si>
    <t xml:space="preserve">Energy efficiency </t>
  </si>
  <si>
    <t>MWh/£'m adjusted revenue</t>
  </si>
  <si>
    <t>MWh/£'m revenue</t>
  </si>
  <si>
    <t>Energy consumption by type</t>
  </si>
  <si>
    <t>Breakdown by type of fuel consumption for energy purposes - Natural gas</t>
  </si>
  <si>
    <t>Breakdown by type of fuel consumption for energy purposes - LPG or Propane</t>
  </si>
  <si>
    <t>Breakdown by type of fuel consumption for energy purposes - Petrol</t>
  </si>
  <si>
    <t>Breakdown by type of fuel consumption for energy purposes - Gasoline</t>
  </si>
  <si>
    <t>Breakdown by type of fuel consumption for energy purposes - Other</t>
  </si>
  <si>
    <t>Energy by division</t>
  </si>
  <si>
    <t xml:space="preserve">Total electrical power use by division </t>
  </si>
  <si>
    <t>John Crane</t>
  </si>
  <si>
    <t>Smiths Detection</t>
  </si>
  <si>
    <t>Flex-Tek</t>
  </si>
  <si>
    <t>Interconnect</t>
  </si>
  <si>
    <t>Group/Corporate</t>
  </si>
  <si>
    <t>Total energy use by region or division (MWh)</t>
  </si>
  <si>
    <t>Total Energy (UK)</t>
  </si>
  <si>
    <t>Renewable energy percentage by business</t>
  </si>
  <si>
    <t>Total renewable energy percentage by division</t>
  </si>
  <si>
    <t>GHG emissions by business</t>
  </si>
  <si>
    <t>Total Scope 1 &amp; 2 GHG emissions by division</t>
  </si>
  <si>
    <t>tCO2e</t>
  </si>
  <si>
    <t>Non-Greenhouse Gas Emissions</t>
  </si>
  <si>
    <t>Volatile Organic Compounds (VOCs)</t>
  </si>
  <si>
    <t>Emitted Volatile Organic Compounds (VOCs)</t>
  </si>
  <si>
    <t>kg</t>
  </si>
  <si>
    <t>Global road fleet</t>
  </si>
  <si>
    <t>Road fleet</t>
  </si>
  <si>
    <t xml:space="preserve">Total vehicles </t>
  </si>
  <si>
    <t>Number</t>
  </si>
  <si>
    <t>Precentage of hybrid vehicles</t>
  </si>
  <si>
    <t>Number of battery electric vehicles (BEVs)</t>
  </si>
  <si>
    <t>Percentage of vehicles that are BEVs</t>
  </si>
  <si>
    <t xml:space="preserve">Vehicle GHG intensity </t>
  </si>
  <si>
    <t>Global greehouse gas emissions</t>
  </si>
  <si>
    <t>Total GHG emissions</t>
  </si>
  <si>
    <t xml:space="preserve">Total Scope 1 </t>
  </si>
  <si>
    <t>Total Scope 2 (market-based)</t>
  </si>
  <si>
    <t>Total Scope 2 (location-based)</t>
  </si>
  <si>
    <t>Total Scope 3</t>
  </si>
  <si>
    <t>Net-Zero by 2050</t>
  </si>
  <si>
    <t>Total Scope 1&amp;2 (market-based)</t>
  </si>
  <si>
    <t>17.5% reduction by FY2027</t>
  </si>
  <si>
    <t xml:space="preserve">Total Scope 1, 2 &amp; 3 GHG </t>
  </si>
  <si>
    <t>UK GHG emmissions</t>
  </si>
  <si>
    <t xml:space="preserve">Total Scope 1, 2 GHG </t>
  </si>
  <si>
    <t>GHG emissions intensity</t>
  </si>
  <si>
    <t xml:space="preserve">Scope 1 - Intensity </t>
  </si>
  <si>
    <t>tCO2e/£'m revenue</t>
  </si>
  <si>
    <t>Scope 2 - Intensity (market-based)</t>
  </si>
  <si>
    <t>Scope 1&amp;2 - Intensity (market-based)</t>
  </si>
  <si>
    <t xml:space="preserve">Scope 3 - Intensity </t>
  </si>
  <si>
    <t>Scope 1</t>
  </si>
  <si>
    <t>Scope 1 - Road fleet</t>
  </si>
  <si>
    <t>Scope 1 - Site energy</t>
  </si>
  <si>
    <t>Scope 1 - Site non-energy</t>
  </si>
  <si>
    <t>Scope 2</t>
  </si>
  <si>
    <t>Scope 2 - Purchased electricity and gas</t>
  </si>
  <si>
    <t>Scope 3</t>
  </si>
  <si>
    <t>Scope 3 Category 1 - Purchased goods and services</t>
  </si>
  <si>
    <t>Scope 3 Category 2 - Capital goods</t>
  </si>
  <si>
    <t>Scope 3 Category 3 - Fuel and energy-related activities</t>
  </si>
  <si>
    <t>Scope 3 Category 4 - Upstream transportation and distribution</t>
  </si>
  <si>
    <t>Scope 3 Category 5 - Waste generated in operations</t>
  </si>
  <si>
    <t>Scope 3 Category 6 - Business travel</t>
  </si>
  <si>
    <t>Scope 3 Category 7 - Employee commuting</t>
  </si>
  <si>
    <t>Scope 3 Category 8 - Upstream leased assets. Exluded from inventory due to immateriaity.</t>
  </si>
  <si>
    <t>Scope 3 Category 9 - Downstrearn transportation and distribution</t>
  </si>
  <si>
    <t>Scope 3 Category 10 - Processing of sold products. Exluded from inventory due to immateriaity.</t>
  </si>
  <si>
    <t xml:space="preserve"> - </t>
  </si>
  <si>
    <t>Scope 3 Category 11 - Use of sold products</t>
  </si>
  <si>
    <t>Scope 3 Category 12 - End of life treatment of sold products</t>
  </si>
  <si>
    <t>Scope 3 Category 13 - Downstream leased assets. Exluded from inventory due to immateriaity.</t>
  </si>
  <si>
    <t>Scope 3 Category 14 - Franchises. Exluded from inventory due to immateriaity.</t>
  </si>
  <si>
    <t>Scope 3 Category 15 - Investments</t>
  </si>
  <si>
    <t>Responsible Supply Chain</t>
  </si>
  <si>
    <t>Percentage of supplier spend with verified SBTs - Category 1 (within top 50% of spend)</t>
  </si>
  <si>
    <t>Group total</t>
  </si>
  <si>
    <t>25% of supplier spend SBTi aligned by FY2027</t>
  </si>
  <si>
    <t>Percentage of supplier spend assessed by EcoVadis (achieving a score over 45)</t>
  </si>
  <si>
    <t>40% of supplier spend evaluated by FY2027</t>
  </si>
  <si>
    <t xml:space="preserve">Water-stressed sites - total water usage </t>
  </si>
  <si>
    <t>Water usage by source for water stressed sites</t>
  </si>
  <si>
    <t>Ground water used</t>
  </si>
  <si>
    <t>m3</t>
  </si>
  <si>
    <t>Public system water used</t>
  </si>
  <si>
    <t>Reservoir water used</t>
  </si>
  <si>
    <t>Water used - other supply</t>
  </si>
  <si>
    <t>Normalised water in water-stressed areas</t>
  </si>
  <si>
    <t>m3/£'m revenue</t>
  </si>
  <si>
    <t>5% reduction by FY2027</t>
  </si>
  <si>
    <t>Global water data - total water usage</t>
  </si>
  <si>
    <t>Water usage by source for all monitored sites</t>
  </si>
  <si>
    <t>Total water consumption</t>
  </si>
  <si>
    <t xml:space="preserve"> * </t>
  </si>
  <si>
    <t>Water scarcity rating for large sites</t>
  </si>
  <si>
    <t>Water consumption</t>
  </si>
  <si>
    <t>Total water consumption in water-stressed areas</t>
  </si>
  <si>
    <t>High water stress</t>
  </si>
  <si>
    <t>Number of sites with a high water stress rating</t>
  </si>
  <si>
    <t>No. of sites</t>
  </si>
  <si>
    <t>Water reduction projects</t>
  </si>
  <si>
    <t>Number of water reduction projects</t>
  </si>
  <si>
    <t>No. of projects</t>
  </si>
  <si>
    <t>30 water saving projects by FY2027</t>
  </si>
  <si>
    <t>Waste management</t>
  </si>
  <si>
    <t>Waste by type</t>
  </si>
  <si>
    <t>Total hazardous</t>
  </si>
  <si>
    <t>Tonnes (%)</t>
  </si>
  <si>
    <t>Total non-hazardous</t>
  </si>
  <si>
    <t>Total recycled waste</t>
  </si>
  <si>
    <t>Total incinerated waste</t>
  </si>
  <si>
    <t>Total non-recycled waste</t>
  </si>
  <si>
    <t>Total waste</t>
  </si>
  <si>
    <t>Tonnes</t>
  </si>
  <si>
    <t>30 waste/circularity projects by FY2027</t>
  </si>
  <si>
    <t>Non-hazardous waste recycled</t>
  </si>
  <si>
    <t>Non-hazardous waste incincerated</t>
  </si>
  <si>
    <t>Normalised waste</t>
  </si>
  <si>
    <t>Tonnes/£'m revenue</t>
  </si>
  <si>
    <t>Packaging projects</t>
  </si>
  <si>
    <t>Number of packaging projects</t>
  </si>
  <si>
    <t>Sites with ISO 14001 certification</t>
  </si>
  <si>
    <t>Total sites certified to ISO 14001</t>
  </si>
  <si>
    <t xml:space="preserve">Total sites </t>
  </si>
  <si>
    <t>Detection</t>
  </si>
  <si>
    <t>FlexTek</t>
  </si>
  <si>
    <t xml:space="preserve">R&amp;D and vitality </t>
  </si>
  <si>
    <t>Gross vitality (revenue contribution of products launched in the last 5 years)</t>
  </si>
  <si>
    <t>R&amp;D spend</t>
  </si>
  <si>
    <t>million £</t>
  </si>
  <si>
    <t>R&amp;D spend as a percentage of sales</t>
  </si>
  <si>
    <t>ESG DATA - METRICS, TARGETS AND DISCLOSURES</t>
  </si>
  <si>
    <t>Social</t>
  </si>
  <si>
    <t>Employee</t>
  </si>
  <si>
    <t>Number of employees - John Crane</t>
  </si>
  <si>
    <t>Number of employees - Smiths Detection</t>
  </si>
  <si>
    <t>Number of employees - Flex-Tek</t>
  </si>
  <si>
    <t>Number of employees - Smiths Interconnect</t>
  </si>
  <si>
    <t>Number of employees - Group</t>
  </si>
  <si>
    <t>Women percentage of Smiths employees</t>
  </si>
  <si>
    <t>Men percentage of Smiths employees</t>
  </si>
  <si>
    <t>Management Diversity</t>
  </si>
  <si>
    <t>Women percentage of Smiths Executive Committee</t>
  </si>
  <si>
    <t>Men percentage of Smiths Executive Committee</t>
  </si>
  <si>
    <t>Women percentage of Smiths Senior Leadership Team</t>
  </si>
  <si>
    <t>30% by FY2025</t>
  </si>
  <si>
    <t>Men percentage of Smiths Senior Leadership Team</t>
  </si>
  <si>
    <t>Women percentage of senior management (Companies Act definition)</t>
  </si>
  <si>
    <t>Men percentage of senior management (Companies Act definition)</t>
  </si>
  <si>
    <t>Women percentage of senior management (UK Code definition)</t>
  </si>
  <si>
    <t>Men percentage of senior management (UK Code definition)</t>
  </si>
  <si>
    <t>Women percentage of senior management (FTSE Women Leaders definition)</t>
  </si>
  <si>
    <t>Men percentage of senior management (FTSE Women Leaders definition)</t>
  </si>
  <si>
    <t>Women percentage of Smiths management</t>
  </si>
  <si>
    <t>Men percentage of Smiths management</t>
  </si>
  <si>
    <t xml:space="preserve">Ethnic diversity percentage of senior management (Parker Review definition) </t>
  </si>
  <si>
    <t>35% by 2027</t>
  </si>
  <si>
    <r>
      <t>Number in executive management - Men</t>
    </r>
    <r>
      <rPr>
        <sz val="12"/>
        <color rgb="FFFF0000"/>
        <rFont val="Bahnschrift"/>
        <family val="2"/>
      </rPr>
      <t xml:space="preserve"> </t>
    </r>
  </si>
  <si>
    <t>Number in executive management - Women</t>
  </si>
  <si>
    <t>Number in executive management - White British or Other White (including minority White groups)</t>
  </si>
  <si>
    <t>Number in executive management - Asian/Asian British</t>
  </si>
  <si>
    <t>Board Diversity</t>
  </si>
  <si>
    <t>Number of Board members - Men</t>
  </si>
  <si>
    <t>Number of Board members - Women</t>
  </si>
  <si>
    <t>Number of senior positions on the Board (CEO, CFO, SID and Chair) - Men</t>
  </si>
  <si>
    <t>Number of senior positions on the Board (CEO, CFO, SID and Chair) - Women</t>
  </si>
  <si>
    <t>Number of Board members - White British or Other White (including minority White groups)</t>
  </si>
  <si>
    <t>Number of Board members - Asian/Asian British</t>
  </si>
  <si>
    <t>Number of senior positions on the Board (CEO, CFO, SID and Chair) - White British or Other White (including minority White groups)</t>
  </si>
  <si>
    <t>Number of senior positions on the Board (CEO, CFO, SID and Chair) - Asian/Asian British</t>
  </si>
  <si>
    <t>Employee Satisfaction</t>
  </si>
  <si>
    <t>Overall employee engagement score</t>
  </si>
  <si>
    <t xml:space="preserve">Survey response rate </t>
  </si>
  <si>
    <t>Employee perceptions of the opportunities for personal development and growth</t>
  </si>
  <si>
    <t>Employee perceptions of respectful treatment</t>
  </si>
  <si>
    <t>Employee perceptions of commitment to mental well-being</t>
  </si>
  <si>
    <t>Employee perceptions of commitment to safety</t>
  </si>
  <si>
    <t>Employee perceptions of commitment to ethical behaviour</t>
  </si>
  <si>
    <t xml:space="preserve">Employee perceptions of commitment to environment </t>
  </si>
  <si>
    <t>Employee Recruitment and Retention</t>
  </si>
  <si>
    <t>Overall rate of roles taken by internal candidates</t>
  </si>
  <si>
    <t>Voluntary employee turnover - recent hires</t>
  </si>
  <si>
    <t xml:space="preserve">Voluntary employee turnover - total </t>
  </si>
  <si>
    <t xml:space="preserve">Employee turnover rate </t>
  </si>
  <si>
    <t>Number of Early Careers participants</t>
  </si>
  <si>
    <t>Workplace Health and Safety</t>
  </si>
  <si>
    <t>Total recordable injury rate (RIR)</t>
  </si>
  <si>
    <t>&lt;0.4</t>
  </si>
  <si>
    <t xml:space="preserve">Total recordable injuries </t>
  </si>
  <si>
    <t>Lost time injury rate (per thousand hours worked) (employees)</t>
  </si>
  <si>
    <t>Fatalities (employees)</t>
  </si>
  <si>
    <t>Fatalities (contractors)</t>
  </si>
  <si>
    <t>Number of safety lookout observation and leadership tours</t>
  </si>
  <si>
    <t>Sites with ISO45001</t>
  </si>
  <si>
    <t>Community/Philanthropy</t>
  </si>
  <si>
    <t>Total funds granted by Smiths Group Foundation in the year</t>
  </si>
  <si>
    <t>Million '£</t>
  </si>
  <si>
    <t>c, £1m</t>
  </si>
  <si>
    <t>Number of organisations supported through Smiths Group Foundation Grants</t>
  </si>
  <si>
    <t>Governance</t>
  </si>
  <si>
    <t>Business ethics</t>
  </si>
  <si>
    <t>Concerns reported through the company Speak Out helpline</t>
  </si>
  <si>
    <t>Percentage substantiated</t>
  </si>
  <si>
    <t>Political donations</t>
  </si>
  <si>
    <t>Contributions to political parties</t>
  </si>
  <si>
    <t>£</t>
  </si>
  <si>
    <t>ENVIRONMENT</t>
  </si>
  <si>
    <t>Energy</t>
  </si>
  <si>
    <t>GHG emissions</t>
  </si>
  <si>
    <t>Total Scope 1 &amp; 2</t>
  </si>
  <si>
    <t>Scope 3 Category 9 - Downstream transportation and distribution</t>
  </si>
  <si>
    <t>Yes</t>
  </si>
  <si>
    <t xml:space="preserve">No sites located in water-stressed areas. </t>
  </si>
  <si>
    <t>ESG data is for the global operations of Smiths Group. FY24 data is for the 12 months ending 31 July 2024, whilst FY23 data is for the 12 months ending 31 July 2023.</t>
  </si>
  <si>
    <t>Footnotes</t>
  </si>
  <si>
    <t xml:space="preserve">The FY24 figures for total Scope 1, 2 and 3 GHG emissions, total MWh and energy efficiency by adjusted revenue, are assured by KPMG. </t>
  </si>
  <si>
    <t xml:space="preserve">FY2024 figures for total hazardous, total non-hazardous and total water consumption, were assured by Ramboll. </t>
  </si>
  <si>
    <t>Total vehicles leased or owned by Smiths.</t>
  </si>
  <si>
    <t xml:space="preserve">The FY24 figures for total Scope 1, 2 and 3 GHG emissions, total MWh and energy efficiency by adjusted revenue, are assured by KPMG. 2. Total value chain emissions from upstream and downstream sources. </t>
  </si>
  <si>
    <t xml:space="preserve">The FY24 figures for total Scope 1, 2 and 3 GHG emissions, total MWh and energy efficiency by adjusted revenue, are assured by KPMG. 2. Indirect emissions from acquiring electricity or heating consumed by sources owned or controlled by Smiths. </t>
  </si>
  <si>
    <t xml:space="preserve">The FY24 figures for total Scope 1, 2 and 3 GHG emissions, total MWh and energy efficiency by adjusted revenue, are assured by KPMG. 2. Emissions arising from stationary and mobile fuel combustion, from sources owned or controlled by Smiths Group. Includes fugitive emissions. </t>
  </si>
  <si>
    <t>The FY24 figures for total Scope 1, 2 and 3 GHG emissions, total MWh and energy efficiency by adjusted revenue, are assured by KPMG. 2. Revenue has been adjusted for pricing impact.</t>
  </si>
  <si>
    <t xml:space="preserve">Direct emissions arising from stationary fuel combustion, e.g. sources using combustion, e.g. sources using combustion units such as bulk power generation. </t>
  </si>
  <si>
    <t xml:space="preserve">Emissions arising from mobile fuel combustion, e.g. owned or leased vehicles to Smiths Group, such as cars, vans and trucks. There were improvements to data quality and methodology changes between FY2023 and FY2024 which had an immaterial impact. </t>
  </si>
  <si>
    <t xml:space="preserve">Emissions attributed to fugitive emissions, e.g. sources that use refrigerant gases or fire suppressants. </t>
  </si>
  <si>
    <t xml:space="preserve">Year-on-year decrease due to a methodology update of internal product data between FY2023 and FY2024. This had an immaterial impact. </t>
  </si>
  <si>
    <t xml:space="preserve">Indirect emissions from acquiring electricity or heating consumed by sources owned or controlled by Smiths. </t>
  </si>
  <si>
    <t>Footnote</t>
  </si>
  <si>
    <t>Does not include 15 colleagues whose gender is unknown.</t>
  </si>
  <si>
    <t>Companies Act definition (Executive Committee plus Directors of subsidiary undertakings).</t>
  </si>
  <si>
    <t>UK Code definition (Executive Committee, including the Company Secretary, and their direct reports).</t>
  </si>
  <si>
    <t xml:space="preserve">FTSE Women Leaders definition (Executive Committee and their direct reports). </t>
  </si>
  <si>
    <t xml:space="preserve">Parker Review definition (Executive Committee and their direct reports who do not identify as White British or Other White, including minority White groups). </t>
  </si>
  <si>
    <t>Smiths Group</t>
  </si>
  <si>
    <t>Total Scope 1&amp;2 (location-based)</t>
  </si>
  <si>
    <t>Employee engagement survey score (on a 0-100 scale) reflecting the level of favourability of employee responses.</t>
  </si>
  <si>
    <t>Senior individual contributors and above vacancies filled by internal candidates.</t>
  </si>
  <si>
    <t>Recent hires (0-2 years).</t>
  </si>
  <si>
    <t xml:space="preserve">Graduates, interns and apprentices. </t>
  </si>
  <si>
    <t>Incidents involving lost days per 100 employees in 1 year (200,000 work hours).</t>
  </si>
  <si>
    <t>Recordable incidents per 100 employees in 1 year (200,000 work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</si>
</sst>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0_-;\-* #,##0.0_-;_-* &quot;-&quot;??_-;_-@_-"/>
  </numFmts>
  <fonts count="43" x14ac:knownFonts="1">
    <font>
      <sz val="11"/>
      <color theme="1"/>
      <name val="Calibri"/>
      <family val="2"/>
      <scheme val="minor"/>
    </font>
    <font>
      <sz val="11"/>
      <color theme="1"/>
      <name val="Calibri"/>
      <family val="2"/>
      <scheme val="minor"/>
    </font>
    <font>
      <sz val="14"/>
      <color theme="4"/>
      <name val="Bahnschrift"/>
      <family val="2"/>
    </font>
    <font>
      <b/>
      <sz val="14"/>
      <color rgb="FF008080"/>
      <name val="Bahnschrift"/>
      <family val="2"/>
    </font>
    <font>
      <sz val="12"/>
      <color rgb="FF002060"/>
      <name val="Bahnschrift"/>
      <family val="2"/>
    </font>
    <font>
      <sz val="12"/>
      <color rgb="FF000000"/>
      <name val="Bahnschrift"/>
      <family val="2"/>
    </font>
    <font>
      <sz val="10"/>
      <color rgb="FF4472C4"/>
      <name val="Bahnschrift"/>
      <family val="2"/>
    </font>
    <font>
      <sz val="11"/>
      <color rgb="FF000000"/>
      <name val="Calibri"/>
      <family val="2"/>
      <scheme val="minor"/>
    </font>
    <font>
      <b/>
      <sz val="11"/>
      <color theme="1"/>
      <name val="Calibri"/>
      <family val="2"/>
      <scheme val="minor"/>
    </font>
    <font>
      <sz val="8"/>
      <name val="Calibri"/>
      <family val="2"/>
      <scheme val="minor"/>
    </font>
    <font>
      <sz val="12"/>
      <color theme="1"/>
      <name val="Bahnschrift"/>
      <family val="2"/>
    </font>
    <font>
      <sz val="11"/>
      <color theme="1"/>
      <name val="Bahnschrift"/>
      <family val="2"/>
    </font>
    <font>
      <sz val="10"/>
      <color theme="1"/>
      <name val="Bahnschrift"/>
      <family val="2"/>
    </font>
    <font>
      <sz val="12"/>
      <name val="Bahnschrift"/>
      <family val="2"/>
    </font>
    <font>
      <sz val="18"/>
      <color theme="1"/>
      <name val="Calibri"/>
      <family val="2"/>
      <scheme val="minor"/>
    </font>
    <font>
      <sz val="12"/>
      <color rgb="FFFF0000"/>
      <name val="Bahnschrift"/>
      <family val="2"/>
    </font>
    <font>
      <sz val="11"/>
      <name val="Calibri"/>
      <family val="2"/>
      <scheme val="minor"/>
    </font>
    <font>
      <sz val="12"/>
      <color theme="1"/>
      <name val="Bahnschrift"/>
      <family val="2"/>
    </font>
    <font>
      <sz val="11"/>
      <name val="Calibri"/>
      <family val="2"/>
    </font>
    <font>
      <sz val="18"/>
      <name val="Calibri"/>
      <family val="2"/>
      <scheme val="minor"/>
    </font>
    <font>
      <b/>
      <sz val="12"/>
      <color rgb="FF002060"/>
      <name val="Bahnschrift"/>
      <family val="2"/>
    </font>
    <font>
      <b/>
      <sz val="12"/>
      <color theme="1"/>
      <name val="Bahnschrift"/>
      <family val="2"/>
    </font>
    <font>
      <b/>
      <sz val="12"/>
      <name val="Bahnschrift"/>
      <family val="2"/>
    </font>
    <font>
      <b/>
      <sz val="11"/>
      <name val="Calibri"/>
      <family val="2"/>
      <scheme val="minor"/>
    </font>
    <font>
      <b/>
      <sz val="12"/>
      <name val="Calibri"/>
      <family val="2"/>
      <scheme val="minor"/>
    </font>
    <font>
      <sz val="10"/>
      <color theme="1"/>
      <name val="Calibri"/>
      <family val="2"/>
      <scheme val="minor"/>
    </font>
    <font>
      <sz val="10"/>
      <name val="Calibri"/>
      <family val="2"/>
      <scheme val="minor"/>
    </font>
    <font>
      <b/>
      <sz val="10"/>
      <color theme="1"/>
      <name val="Calibri"/>
      <family val="2"/>
      <scheme val="minor"/>
    </font>
    <font>
      <sz val="14"/>
      <color theme="4"/>
      <name val="Bahnschrift"/>
      <family val="2"/>
    </font>
    <font>
      <b/>
      <sz val="14"/>
      <color rgb="FF008080"/>
      <name val="Bahnschrift"/>
      <family val="2"/>
    </font>
    <font>
      <sz val="12"/>
      <color rgb="FF002060"/>
      <name val="Bahnschrift"/>
      <family val="2"/>
    </font>
    <font>
      <b/>
      <sz val="12"/>
      <color rgb="FF002060"/>
      <name val="Bahnschrift"/>
      <family val="2"/>
    </font>
    <font>
      <sz val="12"/>
      <name val="Bahnschrift"/>
      <family val="2"/>
    </font>
    <font>
      <b/>
      <sz val="12"/>
      <color theme="1"/>
      <name val="Bahnschrift"/>
      <family val="2"/>
    </font>
    <font>
      <b/>
      <sz val="12"/>
      <name val="Bahnschrift"/>
      <family val="2"/>
    </font>
    <font>
      <sz val="11"/>
      <name val="Calibri"/>
      <family val="2"/>
    </font>
    <font>
      <sz val="12"/>
      <color rgb="FF000000"/>
      <name val="Bahnschrift"/>
      <family val="2"/>
    </font>
    <font>
      <sz val="10"/>
      <color rgb="FF4472C4"/>
      <name val="Bahnschrift"/>
      <family val="2"/>
    </font>
    <font>
      <sz val="11"/>
      <color indexed="8"/>
      <name val="Bahnschrift"/>
      <family val="2"/>
    </font>
    <font>
      <b/>
      <sz val="14"/>
      <color theme="4"/>
      <name val="Bahnschrift"/>
      <family val="2"/>
    </font>
    <font>
      <b/>
      <sz val="14"/>
      <color theme="5"/>
      <name val="Bahnschrift"/>
      <family val="2"/>
    </font>
    <font>
      <sz val="14"/>
      <name val="Calibri"/>
      <family val="2"/>
      <scheme val="minor"/>
    </font>
    <font>
      <i/>
      <sz val="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0.14999847407452621"/>
      </top>
      <bottom/>
      <diagonal/>
    </border>
    <border>
      <left style="thin">
        <color theme="0" tint="-4.9989318521683403E-2"/>
      </left>
      <right/>
      <top style="thin">
        <color theme="0" tint="-4.9989318521683403E-2"/>
      </top>
      <bottom style="thin">
        <color theme="0" tint="-0.14999847407452621"/>
      </bottom>
      <diagonal/>
    </border>
    <border>
      <left/>
      <right/>
      <top style="thin">
        <color theme="0" tint="-4.9989318521683403E-2"/>
      </top>
      <bottom style="thin">
        <color theme="0" tint="-0.14999847407452621"/>
      </bottom>
      <diagonal/>
    </border>
    <border>
      <left/>
      <right style="thin">
        <color theme="0" tint="-4.9989318521683403E-2"/>
      </right>
      <top style="thin">
        <color theme="0" tint="-4.9989318521683403E-2"/>
      </top>
      <bottom style="thin">
        <color theme="0" tint="-0.14999847407452621"/>
      </bottom>
      <diagonal/>
    </border>
    <border>
      <left style="thin">
        <color theme="0" tint="-4.9989318521683403E-2"/>
      </left>
      <right/>
      <top style="thin">
        <color theme="0" tint="-0.14999847407452621"/>
      </top>
      <bottom style="thin">
        <color theme="0" tint="-0.14999847407452621"/>
      </bottom>
      <diagonal/>
    </border>
    <border>
      <left/>
      <right style="thin">
        <color theme="0" tint="-4.9989318521683403E-2"/>
      </right>
      <top style="thin">
        <color theme="0" tint="-0.14999847407452621"/>
      </top>
      <bottom style="thin">
        <color theme="0" tint="-0.14999847407452621"/>
      </bottom>
      <diagonal/>
    </border>
    <border>
      <left/>
      <right style="thin">
        <color theme="0" tint="-4.9989318521683403E-2"/>
      </right>
      <top/>
      <bottom style="thin">
        <color theme="0" tint="-0.14999847407452621"/>
      </bottom>
      <diagonal/>
    </border>
    <border>
      <left style="thin">
        <color theme="0" tint="-4.9989318521683403E-2"/>
      </left>
      <right/>
      <top style="thin">
        <color theme="0" tint="-0.14999847407452621"/>
      </top>
      <bottom/>
      <diagonal/>
    </border>
    <border>
      <left/>
      <right style="thin">
        <color theme="0" tint="-4.9989318521683403E-2"/>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7" fillId="0" borderId="0" xfId="0" applyFont="1" applyAlignment="1">
      <alignment vertical="center"/>
    </xf>
    <xf numFmtId="0" fontId="0" fillId="0" borderId="0" xfId="0" applyAlignment="1">
      <alignment horizontal="center"/>
    </xf>
    <xf numFmtId="0" fontId="0" fillId="2" borderId="0" xfId="0" applyFill="1"/>
    <xf numFmtId="0" fontId="2" fillId="3" borderId="0" xfId="0" applyFont="1" applyFill="1"/>
    <xf numFmtId="0" fontId="0" fillId="3" borderId="0" xfId="0" applyFill="1"/>
    <xf numFmtId="0" fontId="0" fillId="3" borderId="0" xfId="0" applyFill="1" applyAlignment="1">
      <alignment horizontal="center"/>
    </xf>
    <xf numFmtId="0" fontId="7" fillId="3" borderId="0" xfId="0" applyFont="1" applyFill="1" applyAlignment="1">
      <alignment vertical="center"/>
    </xf>
    <xf numFmtId="0" fontId="3" fillId="3" borderId="0" xfId="0" applyFont="1" applyFill="1"/>
    <xf numFmtId="164" fontId="16" fillId="3" borderId="0" xfId="1" applyNumberFormat="1" applyFont="1" applyFill="1" applyBorder="1" applyAlignment="1"/>
    <xf numFmtId="0" fontId="10" fillId="3" borderId="0" xfId="0" applyFont="1" applyFill="1" applyAlignment="1">
      <alignment horizontal="center"/>
    </xf>
    <xf numFmtId="164" fontId="0" fillId="3" borderId="0" xfId="1" applyNumberFormat="1" applyFont="1" applyFill="1" applyBorder="1"/>
    <xf numFmtId="164" fontId="16" fillId="3" borderId="0" xfId="1" applyNumberFormat="1" applyFont="1" applyFill="1" applyBorder="1"/>
    <xf numFmtId="164" fontId="18" fillId="3" borderId="0" xfId="1" applyNumberFormat="1" applyFont="1" applyFill="1" applyBorder="1"/>
    <xf numFmtId="0" fontId="13" fillId="3" borderId="0" xfId="0" applyFont="1" applyFill="1" applyAlignment="1">
      <alignment horizontal="center"/>
    </xf>
    <xf numFmtId="164" fontId="16" fillId="3" borderId="0" xfId="1" applyNumberFormat="1" applyFont="1" applyFill="1" applyBorder="1" applyAlignment="1">
      <alignment vertical="center"/>
    </xf>
    <xf numFmtId="164" fontId="19" fillId="3" borderId="0" xfId="1" applyNumberFormat="1" applyFont="1" applyFill="1" applyBorder="1" applyAlignment="1">
      <alignment horizontal="center" vertical="center"/>
    </xf>
    <xf numFmtId="2" fontId="0" fillId="3" borderId="0" xfId="0" applyNumberFormat="1" applyFill="1"/>
    <xf numFmtId="0" fontId="10" fillId="3" borderId="1" xfId="0" applyFont="1" applyFill="1" applyBorder="1" applyAlignment="1">
      <alignment horizontal="center"/>
    </xf>
    <xf numFmtId="0" fontId="0" fillId="3" borderId="1" xfId="0" applyFill="1" applyBorder="1"/>
    <xf numFmtId="164" fontId="0" fillId="3" borderId="1" xfId="1" applyNumberFormat="1" applyFont="1" applyFill="1" applyBorder="1"/>
    <xf numFmtId="0" fontId="4" fillId="3" borderId="0" xfId="0" applyFont="1" applyFill="1" applyAlignment="1">
      <alignment horizontal="left" vertical="center"/>
    </xf>
    <xf numFmtId="0" fontId="10" fillId="3" borderId="9" xfId="0" applyFont="1" applyFill="1" applyBorder="1" applyAlignment="1">
      <alignment horizontal="center" vertical="center"/>
    </xf>
    <xf numFmtId="164" fontId="16" fillId="3" borderId="9" xfId="1" applyNumberFormat="1" applyFont="1" applyFill="1" applyBorder="1" applyAlignment="1"/>
    <xf numFmtId="0" fontId="0" fillId="3" borderId="9" xfId="0" applyFill="1" applyBorder="1"/>
    <xf numFmtId="0" fontId="0" fillId="3" borderId="4" xfId="0" applyFill="1" applyBorder="1"/>
    <xf numFmtId="0" fontId="0" fillId="3" borderId="6" xfId="0" applyFill="1" applyBorder="1"/>
    <xf numFmtId="0" fontId="13" fillId="3" borderId="0" xfId="0" applyFont="1" applyFill="1"/>
    <xf numFmtId="0" fontId="13" fillId="3" borderId="10" xfId="0" applyFont="1" applyFill="1" applyBorder="1"/>
    <xf numFmtId="0" fontId="10" fillId="3" borderId="10" xfId="0" applyFont="1" applyFill="1" applyBorder="1" applyAlignment="1">
      <alignment horizontal="center"/>
    </xf>
    <xf numFmtId="0" fontId="0" fillId="3" borderId="10" xfId="0" applyFill="1" applyBorder="1"/>
    <xf numFmtId="0" fontId="10" fillId="3" borderId="11" xfId="0" applyFont="1" applyFill="1" applyBorder="1" applyAlignment="1">
      <alignment horizontal="center"/>
    </xf>
    <xf numFmtId="9" fontId="16" fillId="3" borderId="11" xfId="2" applyFont="1" applyFill="1" applyBorder="1" applyAlignment="1"/>
    <xf numFmtId="0" fontId="0" fillId="3" borderId="11" xfId="0" applyFill="1" applyBorder="1"/>
    <xf numFmtId="0" fontId="13" fillId="3" borderId="11" xfId="0" applyFont="1" applyFill="1" applyBorder="1"/>
    <xf numFmtId="164" fontId="16" fillId="3" borderId="11" xfId="1" applyNumberFormat="1" applyFont="1" applyFill="1" applyBorder="1" applyAlignment="1"/>
    <xf numFmtId="164" fontId="16" fillId="3" borderId="11" xfId="1" applyNumberFormat="1" applyFont="1" applyFill="1" applyBorder="1"/>
    <xf numFmtId="164" fontId="18" fillId="3" borderId="11" xfId="1" applyNumberFormat="1" applyFont="1" applyFill="1" applyBorder="1"/>
    <xf numFmtId="0" fontId="10" fillId="3" borderId="16" xfId="0" applyFont="1" applyFill="1" applyBorder="1" applyAlignment="1">
      <alignment horizontal="center" vertical="center" textRotation="90" wrapText="1"/>
    </xf>
    <xf numFmtId="0" fontId="13" fillId="3" borderId="11" xfId="0" applyFont="1" applyFill="1" applyBorder="1" applyAlignment="1">
      <alignment horizontal="center"/>
    </xf>
    <xf numFmtId="0" fontId="0" fillId="3" borderId="11" xfId="0" applyFill="1" applyBorder="1" applyAlignment="1">
      <alignment horizontal="center"/>
    </xf>
    <xf numFmtId="0" fontId="13" fillId="3" borderId="11" xfId="0" applyFont="1" applyFill="1" applyBorder="1" applyAlignment="1">
      <alignment horizontal="center" vertical="center"/>
    </xf>
    <xf numFmtId="164" fontId="16" fillId="3" borderId="11" xfId="1" applyNumberFormat="1" applyFont="1" applyFill="1" applyBorder="1" applyAlignment="1">
      <alignment vertical="center"/>
    </xf>
    <xf numFmtId="164" fontId="19" fillId="3" borderId="11" xfId="1" applyNumberFormat="1" applyFont="1" applyFill="1" applyBorder="1" applyAlignment="1">
      <alignment horizontal="center" vertical="center"/>
    </xf>
    <xf numFmtId="0" fontId="13" fillId="3" borderId="9" xfId="0" applyFont="1" applyFill="1" applyBorder="1" applyAlignment="1">
      <alignment horizontal="center"/>
    </xf>
    <xf numFmtId="164" fontId="16" fillId="3" borderId="9" xfId="1" applyNumberFormat="1" applyFont="1" applyFill="1" applyBorder="1"/>
    <xf numFmtId="164" fontId="18" fillId="3" borderId="9" xfId="1" applyNumberFormat="1" applyFont="1" applyFill="1" applyBorder="1"/>
    <xf numFmtId="0" fontId="13" fillId="3" borderId="10" xfId="0" applyFont="1" applyFill="1" applyBorder="1" applyAlignment="1">
      <alignment horizontal="center"/>
    </xf>
    <xf numFmtId="164" fontId="16" fillId="3" borderId="10" xfId="1" applyNumberFormat="1" applyFont="1" applyFill="1" applyBorder="1"/>
    <xf numFmtId="0" fontId="13" fillId="3" borderId="9" xfId="0" applyFont="1" applyFill="1" applyBorder="1" applyAlignment="1">
      <alignment vertical="center"/>
    </xf>
    <xf numFmtId="0" fontId="13" fillId="3" borderId="1" xfId="0" applyFont="1" applyFill="1" applyBorder="1"/>
    <xf numFmtId="0" fontId="13" fillId="3" borderId="1" xfId="0" applyFont="1" applyFill="1" applyBorder="1" applyAlignment="1">
      <alignment horizontal="left" vertical="center"/>
    </xf>
    <xf numFmtId="0" fontId="13" fillId="3" borderId="11" xfId="0" applyFont="1" applyFill="1" applyBorder="1" applyAlignment="1">
      <alignment vertical="center"/>
    </xf>
    <xf numFmtId="0" fontId="13" fillId="3" borderId="11" xfId="0" applyFont="1" applyFill="1" applyBorder="1" applyAlignment="1">
      <alignment horizontal="left"/>
    </xf>
    <xf numFmtId="0" fontId="13" fillId="3" borderId="9" xfId="0" applyFont="1" applyFill="1" applyBorder="1"/>
    <xf numFmtId="0" fontId="22" fillId="3" borderId="1" xfId="0" applyFont="1" applyFill="1" applyBorder="1"/>
    <xf numFmtId="0" fontId="21" fillId="3" borderId="1" xfId="0" applyFont="1" applyFill="1" applyBorder="1" applyAlignment="1">
      <alignment horizontal="center"/>
    </xf>
    <xf numFmtId="0" fontId="8" fillId="3" borderId="1" xfId="0" applyFont="1" applyFill="1" applyBorder="1" applyAlignment="1">
      <alignment horizontal="center"/>
    </xf>
    <xf numFmtId="0" fontId="23" fillId="3" borderId="1" xfId="0" applyFont="1" applyFill="1" applyBorder="1"/>
    <xf numFmtId="0" fontId="8" fillId="3" borderId="0" xfId="0" applyFont="1" applyFill="1"/>
    <xf numFmtId="0" fontId="0" fillId="3" borderId="1" xfId="0" applyFill="1" applyBorder="1" applyAlignment="1">
      <alignment horizontal="center"/>
    </xf>
    <xf numFmtId="0" fontId="13" fillId="3" borderId="4" xfId="0" applyFont="1" applyFill="1" applyBorder="1" applyAlignment="1">
      <alignment vertical="center"/>
    </xf>
    <xf numFmtId="0" fontId="13" fillId="3" borderId="3" xfId="0" applyFont="1" applyFill="1" applyBorder="1"/>
    <xf numFmtId="0" fontId="13" fillId="3" borderId="6" xfId="0" applyFont="1" applyFill="1" applyBorder="1"/>
    <xf numFmtId="0" fontId="13" fillId="3" borderId="8" xfId="0" applyFont="1" applyFill="1" applyBorder="1"/>
    <xf numFmtId="0" fontId="13" fillId="3" borderId="16" xfId="0" applyFont="1" applyFill="1" applyBorder="1"/>
    <xf numFmtId="0" fontId="8" fillId="0" borderId="0" xfId="0" applyFont="1"/>
    <xf numFmtId="0" fontId="8" fillId="3" borderId="17" xfId="0" applyFont="1" applyFill="1" applyBorder="1"/>
    <xf numFmtId="0" fontId="8" fillId="3" borderId="2" xfId="0" applyFont="1" applyFill="1" applyBorder="1"/>
    <xf numFmtId="0" fontId="24" fillId="3" borderId="1" xfId="0" applyFont="1" applyFill="1" applyBorder="1"/>
    <xf numFmtId="164" fontId="8" fillId="3" borderId="1" xfId="1" applyNumberFormat="1" applyFont="1" applyFill="1" applyBorder="1"/>
    <xf numFmtId="0" fontId="8" fillId="3" borderId="1" xfId="0" applyFont="1" applyFill="1" applyBorder="1"/>
    <xf numFmtId="0" fontId="7" fillId="3" borderId="0" xfId="0" applyFont="1" applyFill="1" applyAlignment="1">
      <alignment horizontal="center" vertical="center" wrapText="1"/>
    </xf>
    <xf numFmtId="0" fontId="0" fillId="3" borderId="0" xfId="0" applyFill="1" applyAlignment="1">
      <alignment horizontal="center" vertical="center" wrapText="1"/>
    </xf>
    <xf numFmtId="0" fontId="0" fillId="3" borderId="9"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 xfId="0" applyFill="1" applyBorder="1" applyAlignment="1">
      <alignment horizontal="center" vertical="center" wrapText="1"/>
    </xf>
    <xf numFmtId="0" fontId="25" fillId="3" borderId="0" xfId="0" applyFont="1" applyFill="1" applyAlignment="1">
      <alignment horizontal="center" vertical="center" wrapText="1"/>
    </xf>
    <xf numFmtId="9" fontId="26" fillId="3" borderId="11" xfId="0" applyNumberFormat="1"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0" fillId="0" borderId="11" xfId="0" applyBorder="1"/>
    <xf numFmtId="164" fontId="19" fillId="3" borderId="9" xfId="1" applyNumberFormat="1" applyFont="1" applyFill="1" applyBorder="1" applyAlignment="1">
      <alignment horizontal="center" vertical="center"/>
    </xf>
    <xf numFmtId="0" fontId="13" fillId="3" borderId="10" xfId="0" applyFont="1" applyFill="1" applyBorder="1" applyAlignment="1">
      <alignment horizontal="left"/>
    </xf>
    <xf numFmtId="0" fontId="13" fillId="3" borderId="10" xfId="0" applyFont="1" applyFill="1" applyBorder="1" applyAlignment="1">
      <alignment vertical="center"/>
    </xf>
    <xf numFmtId="164" fontId="19" fillId="3" borderId="10" xfId="1" applyNumberFormat="1" applyFont="1" applyFill="1" applyBorder="1" applyAlignment="1">
      <alignment horizontal="center" vertical="center"/>
    </xf>
    <xf numFmtId="164" fontId="16" fillId="3" borderId="10" xfId="1" applyNumberFormat="1" applyFont="1" applyFill="1" applyBorder="1" applyAlignment="1">
      <alignment vertical="center"/>
    </xf>
    <xf numFmtId="9" fontId="26" fillId="3" borderId="0" xfId="0" applyNumberFormat="1" applyFont="1" applyFill="1" applyAlignment="1">
      <alignment horizontal="center" vertical="center" wrapText="1"/>
    </xf>
    <xf numFmtId="0" fontId="8" fillId="3" borderId="2" xfId="0" applyFont="1" applyFill="1" applyBorder="1" applyAlignment="1">
      <alignment horizontal="center" vertical="center" wrapText="1"/>
    </xf>
    <xf numFmtId="0" fontId="4" fillId="3" borderId="18" xfId="0" applyFont="1" applyFill="1" applyBorder="1" applyAlignment="1">
      <alignment horizontal="left" vertical="center"/>
    </xf>
    <xf numFmtId="0" fontId="4" fillId="3" borderId="19" xfId="0" applyFont="1" applyFill="1" applyBorder="1" applyAlignment="1">
      <alignment horizontal="left" vertical="center"/>
    </xf>
    <xf numFmtId="0" fontId="4" fillId="3" borderId="19" xfId="0" applyFont="1" applyFill="1" applyBorder="1" applyAlignment="1">
      <alignment horizontal="center" vertical="center"/>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xf>
    <xf numFmtId="0" fontId="20" fillId="3" borderId="5" xfId="0" applyFont="1" applyFill="1" applyBorder="1" applyAlignment="1">
      <alignment horizontal="left" vertical="center"/>
    </xf>
    <xf numFmtId="164" fontId="19" fillId="3" borderId="12" xfId="1" applyNumberFormat="1" applyFont="1" applyFill="1" applyBorder="1" applyAlignment="1">
      <alignment horizontal="center" vertical="center"/>
    </xf>
    <xf numFmtId="164" fontId="19" fillId="3" borderId="6" xfId="1" applyNumberFormat="1" applyFont="1" applyFill="1" applyBorder="1" applyAlignment="1">
      <alignment horizontal="center" vertical="center"/>
    </xf>
    <xf numFmtId="0" fontId="17" fillId="3" borderId="5" xfId="0" applyFont="1" applyFill="1" applyBorder="1" applyAlignment="1">
      <alignment horizontal="center" vertical="center" textRotation="90" wrapText="1"/>
    </xf>
    <xf numFmtId="0" fontId="20" fillId="3" borderId="21" xfId="0" applyFont="1" applyFill="1" applyBorder="1" applyAlignment="1">
      <alignment horizontal="left" vertical="center"/>
    </xf>
    <xf numFmtId="0" fontId="0" fillId="3" borderId="22" xfId="0" applyFill="1" applyBorder="1"/>
    <xf numFmtId="0" fontId="10" fillId="3" borderId="5" xfId="0" applyFont="1" applyFill="1" applyBorder="1" applyAlignment="1">
      <alignment horizontal="center" vertical="center" textRotation="90" wrapText="1"/>
    </xf>
    <xf numFmtId="164" fontId="19" fillId="3" borderId="4" xfId="1" applyNumberFormat="1" applyFont="1" applyFill="1" applyBorder="1" applyAlignment="1">
      <alignment horizontal="center" vertical="center"/>
    </xf>
    <xf numFmtId="0" fontId="8" fillId="3" borderId="23" xfId="0" applyFont="1" applyFill="1" applyBorder="1"/>
    <xf numFmtId="0" fontId="20" fillId="3" borderId="21" xfId="0" applyFont="1" applyFill="1" applyBorder="1"/>
    <xf numFmtId="0" fontId="8" fillId="3" borderId="22" xfId="0" applyFont="1" applyFill="1" applyBorder="1"/>
    <xf numFmtId="164" fontId="19" fillId="3" borderId="8" xfId="1" applyNumberFormat="1" applyFont="1" applyFill="1" applyBorder="1" applyAlignment="1">
      <alignment horizontal="center" vertical="center"/>
    </xf>
    <xf numFmtId="0" fontId="8" fillId="3" borderId="25" xfId="0" applyFont="1" applyFill="1" applyBorder="1"/>
    <xf numFmtId="0" fontId="0" fillId="3" borderId="0" xfId="0" applyFill="1" applyAlignment="1">
      <alignment horizontal="center" vertical="center"/>
    </xf>
    <xf numFmtId="0" fontId="7" fillId="3" borderId="0" xfId="0" applyFont="1" applyFill="1" applyAlignment="1">
      <alignment horizontal="center" vertical="center"/>
    </xf>
    <xf numFmtId="0" fontId="4" fillId="3" borderId="0" xfId="0" applyFont="1" applyFill="1" applyAlignment="1">
      <alignment horizontal="center" vertical="center"/>
    </xf>
    <xf numFmtId="165" fontId="0" fillId="3" borderId="0" xfId="0" applyNumberFormat="1" applyFill="1" applyAlignment="1">
      <alignment horizontal="center" vertical="center"/>
    </xf>
    <xf numFmtId="0" fontId="6" fillId="3" borderId="0" xfId="0" applyFont="1" applyFill="1"/>
    <xf numFmtId="0" fontId="0" fillId="3" borderId="0" xfId="0" applyFill="1" applyBorder="1" applyAlignment="1">
      <alignment horizontal="center" vertical="center"/>
    </xf>
    <xf numFmtId="0" fontId="0" fillId="3" borderId="0" xfId="0" applyFill="1" applyBorder="1" applyAlignment="1">
      <alignment horizontal="center"/>
    </xf>
    <xf numFmtId="0" fontId="0" fillId="3" borderId="0" xfId="0" applyFill="1" applyBorder="1"/>
    <xf numFmtId="9" fontId="0" fillId="3" borderId="0" xfId="2" applyFont="1" applyFill="1" applyBorder="1" applyAlignment="1">
      <alignment horizontal="center" vertical="center"/>
    </xf>
    <xf numFmtId="9" fontId="16" fillId="3" borderId="0" xfId="2" applyFont="1" applyFill="1" applyBorder="1" applyAlignment="1">
      <alignment horizontal="center" vertical="center"/>
    </xf>
    <xf numFmtId="9" fontId="0" fillId="3" borderId="0" xfId="0" applyNumberFormat="1" applyFill="1" applyBorder="1" applyAlignment="1">
      <alignment horizontal="center" vertical="center"/>
    </xf>
    <xf numFmtId="165" fontId="0" fillId="3" borderId="0" xfId="0" applyNumberFormat="1" applyFill="1" applyBorder="1" applyAlignment="1">
      <alignment horizontal="center" vertical="center"/>
    </xf>
    <xf numFmtId="165" fontId="0" fillId="3" borderId="0" xfId="2" applyNumberFormat="1" applyFont="1" applyFill="1" applyBorder="1" applyAlignment="1">
      <alignment horizontal="center" vertical="center"/>
    </xf>
    <xf numFmtId="0" fontId="28" fillId="3" borderId="0" xfId="0" applyFont="1" applyFill="1"/>
    <xf numFmtId="0" fontId="29" fillId="3" borderId="0" xfId="0" applyFont="1" applyFill="1"/>
    <xf numFmtId="0" fontId="30" fillId="3" borderId="18" xfId="0" applyFont="1" applyFill="1" applyBorder="1" applyAlignment="1">
      <alignment horizontal="left" vertical="center"/>
    </xf>
    <xf numFmtId="0" fontId="30" fillId="3" borderId="19" xfId="0" applyFont="1" applyFill="1" applyBorder="1" applyAlignment="1">
      <alignment horizontal="left" vertical="center"/>
    </xf>
    <xf numFmtId="0" fontId="30" fillId="3" borderId="19" xfId="0" applyFont="1" applyFill="1" applyBorder="1" applyAlignment="1">
      <alignment horizontal="center" vertical="center"/>
    </xf>
    <xf numFmtId="0" fontId="30" fillId="3" borderId="19" xfId="0" applyFont="1" applyFill="1" applyBorder="1" applyAlignment="1">
      <alignment horizontal="center" vertical="center" wrapText="1"/>
    </xf>
    <xf numFmtId="0" fontId="30" fillId="3" borderId="20" xfId="0" applyFont="1" applyFill="1" applyBorder="1" applyAlignment="1">
      <alignment horizontal="center" vertical="center"/>
    </xf>
    <xf numFmtId="0" fontId="31" fillId="3" borderId="5" xfId="0" applyFont="1" applyFill="1" applyBorder="1" applyAlignment="1">
      <alignment horizontal="left" vertical="center"/>
    </xf>
    <xf numFmtId="0" fontId="30" fillId="3" borderId="0" xfId="0" applyFont="1" applyFill="1" applyAlignment="1">
      <alignment horizontal="left" vertical="center"/>
    </xf>
    <xf numFmtId="0" fontId="17" fillId="3" borderId="0" xfId="0" applyFont="1" applyFill="1" applyAlignment="1">
      <alignment horizontal="center"/>
    </xf>
    <xf numFmtId="0" fontId="32" fillId="3" borderId="4" xfId="0" applyFont="1" applyFill="1" applyBorder="1" applyAlignment="1">
      <alignment vertical="center"/>
    </xf>
    <xf numFmtId="0" fontId="32" fillId="3" borderId="9" xfId="0" applyFont="1" applyFill="1" applyBorder="1" applyAlignment="1">
      <alignment vertical="center"/>
    </xf>
    <xf numFmtId="0" fontId="17" fillId="3" borderId="9" xfId="0" applyFont="1" applyFill="1" applyBorder="1" applyAlignment="1">
      <alignment horizontal="center" vertical="center"/>
    </xf>
    <xf numFmtId="0" fontId="32" fillId="3" borderId="3" xfId="0" applyFont="1" applyFill="1" applyBorder="1"/>
    <xf numFmtId="0" fontId="32" fillId="3" borderId="11" xfId="0" applyFont="1" applyFill="1" applyBorder="1"/>
    <xf numFmtId="0" fontId="17" fillId="3" borderId="11" xfId="0" applyFont="1" applyFill="1" applyBorder="1" applyAlignment="1">
      <alignment horizontal="center"/>
    </xf>
    <xf numFmtId="9" fontId="16" fillId="3" borderId="11" xfId="2" applyFont="1" applyFill="1" applyBorder="1"/>
    <xf numFmtId="0" fontId="32" fillId="3" borderId="6" xfId="0" applyFont="1" applyFill="1" applyBorder="1"/>
    <xf numFmtId="0" fontId="32" fillId="3" borderId="0" xfId="0" applyFont="1" applyFill="1"/>
    <xf numFmtId="164" fontId="16" fillId="3" borderId="0" xfId="1" applyNumberFormat="1" applyFont="1" applyFill="1"/>
    <xf numFmtId="164" fontId="19" fillId="3" borderId="0" xfId="1" applyNumberFormat="1" applyFont="1" applyFill="1" applyAlignment="1">
      <alignment horizontal="center" vertical="center"/>
    </xf>
    <xf numFmtId="0" fontId="32" fillId="3" borderId="8" xfId="0" applyFont="1" applyFill="1" applyBorder="1"/>
    <xf numFmtId="0" fontId="32" fillId="3" borderId="10" xfId="0" applyFont="1" applyFill="1" applyBorder="1"/>
    <xf numFmtId="0" fontId="17" fillId="3" borderId="10" xfId="0" applyFont="1" applyFill="1" applyBorder="1" applyAlignment="1">
      <alignment horizontal="center"/>
    </xf>
    <xf numFmtId="0" fontId="32" fillId="3" borderId="16" xfId="0" applyFont="1" applyFill="1" applyBorder="1"/>
    <xf numFmtId="0" fontId="31" fillId="3" borderId="21" xfId="0" applyFont="1" applyFill="1" applyBorder="1" applyAlignment="1">
      <alignment horizontal="left" vertical="center"/>
    </xf>
    <xf numFmtId="0" fontId="32" fillId="3" borderId="1" xfId="0" applyFont="1" applyFill="1" applyBorder="1"/>
    <xf numFmtId="0" fontId="17" fillId="3" borderId="1" xfId="0" applyFont="1" applyFill="1" applyBorder="1" applyAlignment="1">
      <alignment horizontal="center"/>
    </xf>
    <xf numFmtId="0" fontId="32" fillId="3" borderId="0" xfId="0" applyFont="1" applyFill="1" applyAlignment="1">
      <alignment horizontal="center"/>
    </xf>
    <xf numFmtId="164" fontId="0" fillId="3" borderId="0" xfId="1" applyNumberFormat="1" applyFont="1" applyFill="1"/>
    <xf numFmtId="0" fontId="32" fillId="3" borderId="11" xfId="0" applyFont="1" applyFill="1" applyBorder="1" applyAlignment="1">
      <alignment horizontal="center"/>
    </xf>
    <xf numFmtId="0" fontId="32" fillId="3" borderId="11" xfId="0" applyFont="1" applyFill="1" applyBorder="1" applyAlignment="1">
      <alignment vertical="center"/>
    </xf>
    <xf numFmtId="0" fontId="32" fillId="3" borderId="11" xfId="0" applyFont="1" applyFill="1" applyBorder="1" applyAlignment="1">
      <alignment horizontal="center" vertical="center"/>
    </xf>
    <xf numFmtId="0" fontId="32" fillId="3" borderId="1" xfId="0" applyFont="1" applyFill="1" applyBorder="1" applyAlignment="1">
      <alignment horizontal="left" vertical="center"/>
    </xf>
    <xf numFmtId="0" fontId="33" fillId="3" borderId="1" xfId="0" applyFont="1" applyFill="1" applyBorder="1" applyAlignment="1">
      <alignment horizontal="center"/>
    </xf>
    <xf numFmtId="0" fontId="32" fillId="3" borderId="10" xfId="0" applyFont="1" applyFill="1" applyBorder="1" applyAlignment="1">
      <alignment horizontal="left"/>
    </xf>
    <xf numFmtId="0" fontId="32" fillId="3" borderId="10" xfId="0" applyFont="1" applyFill="1" applyBorder="1" applyAlignment="1">
      <alignment horizontal="center"/>
    </xf>
    <xf numFmtId="0" fontId="32" fillId="3" borderId="11" xfId="0" applyFont="1" applyFill="1" applyBorder="1" applyAlignment="1">
      <alignment horizontal="left"/>
    </xf>
    <xf numFmtId="0" fontId="31" fillId="3" borderId="21" xfId="0" applyFont="1" applyFill="1" applyBorder="1"/>
    <xf numFmtId="0" fontId="34" fillId="3" borderId="1" xfId="0" applyFont="1" applyFill="1" applyBorder="1"/>
    <xf numFmtId="164" fontId="35" fillId="3" borderId="0" xfId="1" applyNumberFormat="1" applyFont="1" applyFill="1"/>
    <xf numFmtId="164" fontId="35" fillId="3" borderId="11" xfId="1" applyNumberFormat="1" applyFont="1" applyFill="1" applyBorder="1"/>
    <xf numFmtId="0" fontId="32" fillId="3" borderId="9" xfId="0" applyFont="1" applyFill="1" applyBorder="1"/>
    <xf numFmtId="0" fontId="32" fillId="3" borderId="9" xfId="0" applyFont="1" applyFill="1" applyBorder="1" applyAlignment="1">
      <alignment horizontal="center"/>
    </xf>
    <xf numFmtId="164" fontId="35" fillId="3" borderId="9" xfId="1" applyNumberFormat="1" applyFont="1" applyFill="1" applyBorder="1"/>
    <xf numFmtId="0" fontId="20" fillId="3" borderId="26" xfId="0" applyFont="1" applyFill="1" applyBorder="1" applyAlignment="1">
      <alignment horizontal="left" vertical="center"/>
    </xf>
    <xf numFmtId="0" fontId="0" fillId="3" borderId="1" xfId="0" applyFill="1" applyBorder="1" applyAlignment="1">
      <alignment horizontal="center" vertical="center"/>
    </xf>
    <xf numFmtId="0" fontId="0" fillId="3" borderId="27" xfId="0" applyFill="1" applyBorder="1"/>
    <xf numFmtId="0" fontId="0" fillId="3" borderId="17" xfId="0" applyFill="1" applyBorder="1"/>
    <xf numFmtId="164" fontId="19" fillId="3" borderId="17" xfId="1" applyNumberFormat="1" applyFont="1" applyFill="1" applyBorder="1" applyAlignment="1">
      <alignment horizontal="center" vertical="center"/>
    </xf>
    <xf numFmtId="0" fontId="0" fillId="3" borderId="2" xfId="0" applyFill="1" applyBorder="1"/>
    <xf numFmtId="0" fontId="0" fillId="3" borderId="2" xfId="0" applyFill="1" applyBorder="1" applyAlignment="1">
      <alignment horizontal="center" vertical="center"/>
    </xf>
    <xf numFmtId="9" fontId="0" fillId="3" borderId="0" xfId="2" applyFont="1" applyFill="1" applyAlignment="1">
      <alignment horizontal="center" vertical="center"/>
    </xf>
    <xf numFmtId="0" fontId="31" fillId="3" borderId="26" xfId="0" applyFont="1" applyFill="1" applyBorder="1" applyAlignment="1">
      <alignment horizontal="left" vertical="center"/>
    </xf>
    <xf numFmtId="164" fontId="19" fillId="3" borderId="1" xfId="1" applyNumberFormat="1" applyFont="1" applyFill="1" applyBorder="1" applyAlignment="1">
      <alignment horizontal="center" vertical="center"/>
    </xf>
    <xf numFmtId="0" fontId="13" fillId="3" borderId="0" xfId="0" applyFont="1" applyFill="1" applyBorder="1"/>
    <xf numFmtId="164" fontId="0" fillId="3" borderId="0" xfId="1" applyNumberFormat="1" applyFont="1" applyFill="1" applyAlignment="1">
      <alignment horizontal="center" vertical="center"/>
    </xf>
    <xf numFmtId="1" fontId="16" fillId="3" borderId="0" xfId="0" applyNumberFormat="1" applyFont="1" applyFill="1" applyAlignment="1">
      <alignment horizontal="center" vertical="center"/>
    </xf>
    <xf numFmtId="165" fontId="0" fillId="3" borderId="1" xfId="0" applyNumberFormat="1" applyFill="1" applyBorder="1" applyAlignment="1">
      <alignment horizontal="center" vertical="center"/>
    </xf>
    <xf numFmtId="0" fontId="0" fillId="3" borderId="17" xfId="0" applyFill="1" applyBorder="1" applyAlignment="1">
      <alignment horizontal="center" vertical="center"/>
    </xf>
    <xf numFmtId="0" fontId="37" fillId="3" borderId="0" xfId="0" applyFont="1" applyFill="1"/>
    <xf numFmtId="0" fontId="30" fillId="3" borderId="1" xfId="0" applyFont="1" applyFill="1" applyBorder="1"/>
    <xf numFmtId="164" fontId="38" fillId="3" borderId="1" xfId="1" applyNumberFormat="1" applyFont="1" applyFill="1" applyBorder="1" applyAlignment="1">
      <alignment horizontal="center" vertical="center"/>
    </xf>
    <xf numFmtId="0" fontId="31" fillId="3" borderId="26" xfId="0" applyFont="1" applyFill="1" applyBorder="1"/>
    <xf numFmtId="0" fontId="31" fillId="3" borderId="0" xfId="0" applyFont="1" applyFill="1" applyBorder="1" applyAlignment="1">
      <alignment horizontal="left" vertical="center"/>
    </xf>
    <xf numFmtId="0" fontId="20" fillId="3" borderId="0" xfId="0" applyFont="1" applyFill="1" applyBorder="1" applyAlignment="1">
      <alignment horizontal="left" vertical="center"/>
    </xf>
    <xf numFmtId="0" fontId="30" fillId="3" borderId="17" xfId="0" applyFont="1" applyFill="1" applyBorder="1" applyAlignment="1">
      <alignment horizontal="left" vertical="center"/>
    </xf>
    <xf numFmtId="0" fontId="30" fillId="3" borderId="17" xfId="0" applyFont="1" applyFill="1" applyBorder="1" applyAlignment="1">
      <alignment horizontal="center" vertical="center"/>
    </xf>
    <xf numFmtId="9" fontId="0" fillId="3" borderId="0" xfId="0" applyNumberFormat="1" applyFill="1" applyAlignment="1">
      <alignment horizontal="center" vertical="center"/>
    </xf>
    <xf numFmtId="164" fontId="19" fillId="3" borderId="22" xfId="1" applyNumberFormat="1" applyFont="1" applyFill="1" applyBorder="1" applyAlignment="1">
      <alignment horizontal="center" vertical="center"/>
    </xf>
    <xf numFmtId="0" fontId="31" fillId="3" borderId="28" xfId="0" applyFont="1" applyFill="1" applyBorder="1"/>
    <xf numFmtId="164" fontId="19" fillId="3" borderId="25" xfId="1" applyNumberFormat="1" applyFont="1" applyFill="1" applyBorder="1" applyAlignment="1">
      <alignment horizontal="center" vertical="center"/>
    </xf>
    <xf numFmtId="164" fontId="19" fillId="3" borderId="2" xfId="1" applyNumberFormat="1" applyFont="1" applyFill="1" applyBorder="1" applyAlignment="1">
      <alignment horizontal="center" vertical="center"/>
    </xf>
    <xf numFmtId="164" fontId="19" fillId="3" borderId="23" xfId="1" applyNumberFormat="1" applyFont="1" applyFill="1" applyBorder="1" applyAlignment="1">
      <alignment horizontal="center" vertical="center"/>
    </xf>
    <xf numFmtId="0" fontId="0" fillId="3" borderId="29" xfId="0" applyFill="1" applyBorder="1"/>
    <xf numFmtId="0" fontId="8" fillId="3" borderId="1" xfId="0" applyFont="1" applyFill="1" applyBorder="1" applyAlignment="1">
      <alignment horizontal="center" vertical="center" wrapText="1"/>
    </xf>
    <xf numFmtId="0" fontId="32" fillId="3" borderId="9" xfId="0" applyFont="1" applyFill="1" applyBorder="1" applyAlignment="1">
      <alignment horizontal="left"/>
    </xf>
    <xf numFmtId="164" fontId="0" fillId="3" borderId="16" xfId="1" applyNumberFormat="1" applyFont="1" applyFill="1" applyBorder="1"/>
    <xf numFmtId="164" fontId="0" fillId="3" borderId="11" xfId="1" applyNumberFormat="1" applyFont="1" applyFill="1" applyBorder="1"/>
    <xf numFmtId="0" fontId="17" fillId="3" borderId="16" xfId="0" applyFont="1" applyFill="1" applyBorder="1" applyAlignment="1">
      <alignment horizontal="center" vertical="center" textRotation="90" wrapText="1"/>
    </xf>
    <xf numFmtId="0" fontId="31" fillId="3" borderId="24" xfId="0" applyFont="1" applyFill="1" applyBorder="1"/>
    <xf numFmtId="0" fontId="34" fillId="3" borderId="17" xfId="0" applyFont="1" applyFill="1" applyBorder="1"/>
    <xf numFmtId="0" fontId="23" fillId="3" borderId="17" xfId="0" applyFont="1" applyFill="1" applyBorder="1"/>
    <xf numFmtId="0" fontId="8" fillId="3" borderId="17" xfId="0" applyFont="1" applyFill="1" applyBorder="1" applyAlignment="1">
      <alignment horizontal="center"/>
    </xf>
    <xf numFmtId="164" fontId="8" fillId="3" borderId="17" xfId="1" applyNumberFormat="1" applyFont="1" applyFill="1" applyBorder="1"/>
    <xf numFmtId="0" fontId="8" fillId="3" borderId="27" xfId="0" applyFont="1" applyFill="1" applyBorder="1"/>
    <xf numFmtId="0" fontId="32" fillId="3" borderId="0" xfId="0" applyFont="1" applyFill="1" applyBorder="1"/>
    <xf numFmtId="0" fontId="32" fillId="3" borderId="0" xfId="0" applyFont="1" applyFill="1" applyBorder="1" applyAlignment="1">
      <alignment horizontal="center"/>
    </xf>
    <xf numFmtId="0" fontId="13" fillId="3" borderId="9" xfId="0" applyFont="1" applyFill="1" applyBorder="1" applyAlignment="1">
      <alignment horizontal="left"/>
    </xf>
    <xf numFmtId="0" fontId="39" fillId="3" borderId="0" xfId="0" applyFont="1" applyFill="1"/>
    <xf numFmtId="0" fontId="40" fillId="3" borderId="0" xfId="0" applyFont="1" applyFill="1"/>
    <xf numFmtId="0" fontId="4" fillId="3" borderId="20" xfId="0" applyFont="1" applyFill="1" applyBorder="1" applyAlignment="1">
      <alignment horizontal="center" vertical="center" wrapText="1"/>
    </xf>
    <xf numFmtId="166" fontId="16" fillId="3" borderId="11" xfId="1" applyNumberFormat="1" applyFont="1" applyFill="1" applyBorder="1" applyAlignment="1"/>
    <xf numFmtId="166" fontId="16" fillId="3" borderId="10" xfId="1" applyNumberFormat="1" applyFont="1" applyFill="1" applyBorder="1" applyAlignment="1"/>
    <xf numFmtId="166" fontId="16" fillId="3" borderId="0" xfId="1" applyNumberFormat="1" applyFont="1" applyFill="1"/>
    <xf numFmtId="166" fontId="16" fillId="3" borderId="11" xfId="1" applyNumberFormat="1" applyFont="1" applyFill="1" applyBorder="1"/>
    <xf numFmtId="166" fontId="16" fillId="3" borderId="10" xfId="1" applyNumberFormat="1" applyFont="1" applyFill="1" applyBorder="1"/>
    <xf numFmtId="0" fontId="10" fillId="3" borderId="5" xfId="0" applyFont="1" applyFill="1" applyBorder="1" applyAlignment="1">
      <alignment horizontal="center" vertical="center" textRotation="90" wrapText="1"/>
    </xf>
    <xf numFmtId="164" fontId="26" fillId="3" borderId="0" xfId="1" applyNumberFormat="1" applyFont="1" applyFill="1" applyBorder="1" applyAlignment="1">
      <alignment horizontal="center" vertical="center"/>
    </xf>
    <xf numFmtId="164" fontId="26" fillId="3" borderId="6" xfId="1" applyNumberFormat="1" applyFont="1" applyFill="1" applyBorder="1" applyAlignment="1">
      <alignment horizontal="center" vertical="center"/>
    </xf>
    <xf numFmtId="9" fontId="16" fillId="3" borderId="11" xfId="1" applyNumberFormat="1" applyFont="1" applyFill="1" applyBorder="1"/>
    <xf numFmtId="0" fontId="13" fillId="3" borderId="10" xfId="0" applyFont="1" applyFill="1" applyBorder="1" applyAlignment="1">
      <alignment horizontal="center" vertical="center"/>
    </xf>
    <xf numFmtId="0" fontId="0" fillId="3" borderId="0" xfId="0" applyFill="1" applyAlignment="1">
      <alignment vertical="center"/>
    </xf>
    <xf numFmtId="0" fontId="0" fillId="0" borderId="0" xfId="0" applyAlignment="1">
      <alignment vertical="center"/>
    </xf>
    <xf numFmtId="0" fontId="13" fillId="3" borderId="0" xfId="0" applyFont="1" applyFill="1" applyAlignment="1">
      <alignment vertical="center"/>
    </xf>
    <xf numFmtId="0" fontId="13" fillId="3" borderId="0" xfId="0" applyFont="1" applyFill="1" applyAlignment="1">
      <alignment horizontal="center" vertical="center"/>
    </xf>
    <xf numFmtId="0" fontId="0" fillId="3" borderId="0" xfId="0" applyFill="1" applyAlignment="1">
      <alignment horizontal="left"/>
    </xf>
    <xf numFmtId="0" fontId="7" fillId="3" borderId="0" xfId="0" applyFont="1" applyFill="1" applyAlignment="1">
      <alignment horizontal="left" vertical="center"/>
    </xf>
    <xf numFmtId="0" fontId="0" fillId="3" borderId="6" xfId="0" applyFill="1" applyBorder="1" applyAlignment="1">
      <alignment horizontal="left"/>
    </xf>
    <xf numFmtId="164" fontId="41" fillId="3" borderId="12" xfId="1" applyNumberFormat="1" applyFont="1" applyFill="1" applyBorder="1" applyAlignment="1">
      <alignment horizontal="left" vertical="center" wrapText="1"/>
    </xf>
    <xf numFmtId="164" fontId="19" fillId="3" borderId="12" xfId="1" applyNumberFormat="1" applyFont="1" applyFill="1" applyBorder="1" applyAlignment="1">
      <alignment horizontal="left" vertical="center"/>
    </xf>
    <xf numFmtId="164" fontId="19" fillId="3" borderId="6" xfId="1" applyNumberFormat="1" applyFont="1" applyFill="1" applyBorder="1" applyAlignment="1">
      <alignment horizontal="left" vertical="center"/>
    </xf>
    <xf numFmtId="0" fontId="0" fillId="3" borderId="22" xfId="0" applyFill="1" applyBorder="1" applyAlignment="1">
      <alignment horizontal="left"/>
    </xf>
    <xf numFmtId="0" fontId="41" fillId="3" borderId="12" xfId="1" applyNumberFormat="1" applyFont="1" applyFill="1" applyBorder="1" applyAlignment="1">
      <alignment horizontal="left" vertical="center" wrapText="1"/>
    </xf>
    <xf numFmtId="164" fontId="19" fillId="3" borderId="4" xfId="1" applyNumberFormat="1" applyFont="1" applyFill="1" applyBorder="1" applyAlignment="1">
      <alignment horizontal="left" vertical="center"/>
    </xf>
    <xf numFmtId="0" fontId="8" fillId="3" borderId="23" xfId="0" applyFont="1" applyFill="1" applyBorder="1" applyAlignment="1">
      <alignment horizontal="left"/>
    </xf>
    <xf numFmtId="0" fontId="8" fillId="3" borderId="25" xfId="0" applyFont="1" applyFill="1" applyBorder="1" applyAlignment="1">
      <alignment horizontal="left"/>
    </xf>
    <xf numFmtId="0" fontId="8" fillId="3" borderId="22" xfId="0" applyFont="1" applyFill="1" applyBorder="1" applyAlignment="1">
      <alignment horizontal="left"/>
    </xf>
    <xf numFmtId="164" fontId="19" fillId="3" borderId="8" xfId="1" applyNumberFormat="1" applyFont="1" applyFill="1" applyBorder="1" applyAlignment="1">
      <alignment horizontal="left" vertical="center"/>
    </xf>
    <xf numFmtId="0" fontId="0" fillId="3" borderId="4" xfId="0" applyFill="1" applyBorder="1" applyAlignment="1">
      <alignment horizontal="left"/>
    </xf>
    <xf numFmtId="0" fontId="13" fillId="3" borderId="16" xfId="0" applyFont="1" applyFill="1" applyBorder="1" applyAlignment="1">
      <alignment vertical="center"/>
    </xf>
    <xf numFmtId="0" fontId="10" fillId="3" borderId="0" xfId="0" applyFont="1" applyFill="1" applyAlignment="1">
      <alignment horizontal="center" vertical="center"/>
    </xf>
    <xf numFmtId="0" fontId="13" fillId="3" borderId="3" xfId="0" applyFont="1" applyFill="1" applyBorder="1" applyAlignment="1">
      <alignment vertical="center"/>
    </xf>
    <xf numFmtId="0" fontId="10" fillId="3" borderId="11" xfId="0" applyFont="1" applyFill="1" applyBorder="1" applyAlignment="1">
      <alignment horizontal="center" vertical="center"/>
    </xf>
    <xf numFmtId="0" fontId="13" fillId="3" borderId="6" xfId="0" applyFont="1" applyFill="1" applyBorder="1" applyAlignment="1">
      <alignment vertical="center"/>
    </xf>
    <xf numFmtId="0" fontId="13" fillId="3" borderId="8" xfId="0" applyFont="1" applyFill="1" applyBorder="1" applyAlignment="1">
      <alignment vertical="center"/>
    </xf>
    <xf numFmtId="0" fontId="10" fillId="3" borderId="10" xfId="0" applyFont="1" applyFill="1" applyBorder="1" applyAlignment="1">
      <alignment horizontal="center" vertical="center"/>
    </xf>
    <xf numFmtId="0" fontId="13" fillId="3" borderId="9" xfId="0" applyFont="1" applyFill="1" applyBorder="1" applyAlignment="1">
      <alignment horizontal="center" vertical="center"/>
    </xf>
    <xf numFmtId="164" fontId="16" fillId="3" borderId="9" xfId="1" applyNumberFormat="1" applyFont="1" applyFill="1" applyBorder="1" applyAlignment="1">
      <alignment vertical="center"/>
    </xf>
    <xf numFmtId="164" fontId="18" fillId="3" borderId="0" xfId="1" applyNumberFormat="1" applyFont="1" applyFill="1" applyBorder="1" applyAlignment="1">
      <alignment vertical="center"/>
    </xf>
    <xf numFmtId="0" fontId="14" fillId="3" borderId="9" xfId="0" applyFont="1" applyFill="1" applyBorder="1" applyAlignment="1">
      <alignment horizontal="center" vertical="center"/>
    </xf>
    <xf numFmtId="164" fontId="18" fillId="3" borderId="11" xfId="1" applyNumberFormat="1" applyFont="1" applyFill="1" applyBorder="1" applyAlignment="1">
      <alignment vertical="center"/>
    </xf>
    <xf numFmtId="0" fontId="14" fillId="3" borderId="11" xfId="0" applyFont="1" applyFill="1" applyBorder="1" applyAlignment="1">
      <alignment horizontal="center" vertical="center"/>
    </xf>
    <xf numFmtId="0" fontId="13" fillId="3" borderId="10" xfId="0" applyFont="1" applyFill="1" applyBorder="1" applyAlignment="1">
      <alignment vertical="center" wrapText="1"/>
    </xf>
    <xf numFmtId="0" fontId="13" fillId="3" borderId="9" xfId="0" applyFont="1" applyFill="1" applyBorder="1" applyAlignment="1">
      <alignment vertical="center" wrapText="1"/>
    </xf>
    <xf numFmtId="3" fontId="0" fillId="3" borderId="0" xfId="0" applyNumberFormat="1" applyFill="1" applyAlignment="1">
      <alignment horizontal="center" vertical="center"/>
    </xf>
    <xf numFmtId="164" fontId="0" fillId="3" borderId="0" xfId="1" applyNumberFormat="1" applyFont="1" applyFill="1" applyBorder="1" applyAlignment="1">
      <alignment horizontal="left" vertical="center"/>
    </xf>
    <xf numFmtId="164" fontId="0" fillId="3" borderId="0" xfId="1" applyNumberFormat="1" applyFont="1" applyFill="1" applyBorder="1" applyAlignment="1">
      <alignment vertical="center"/>
    </xf>
    <xf numFmtId="0" fontId="10" fillId="3" borderId="0" xfId="0" applyFont="1" applyFill="1" applyBorder="1" applyAlignment="1">
      <alignment horizontal="center" vertical="center"/>
    </xf>
    <xf numFmtId="0" fontId="17" fillId="3" borderId="0" xfId="0" applyFont="1" applyFill="1" applyAlignment="1">
      <alignment vertical="center"/>
    </xf>
    <xf numFmtId="0" fontId="17" fillId="3" borderId="0" xfId="0" applyFont="1" applyFill="1" applyAlignment="1">
      <alignment horizontal="center" vertical="center"/>
    </xf>
    <xf numFmtId="0" fontId="36" fillId="3" borderId="0" xfId="0" applyFont="1" applyFill="1" applyAlignment="1">
      <alignment vertical="center"/>
    </xf>
    <xf numFmtId="0" fontId="5" fillId="3" borderId="0" xfId="0" applyFont="1" applyFill="1" applyAlignment="1">
      <alignment vertical="center"/>
    </xf>
    <xf numFmtId="0" fontId="32" fillId="3" borderId="0" xfId="0" applyFont="1" applyFill="1" applyAlignment="1">
      <alignment vertical="center"/>
    </xf>
    <xf numFmtId="0" fontId="13" fillId="3" borderId="0" xfId="0" applyFont="1" applyFill="1" applyBorder="1" applyAlignment="1">
      <alignment horizontal="center" vertical="center"/>
    </xf>
    <xf numFmtId="9" fontId="16" fillId="3" borderId="11" xfId="2" applyFont="1" applyFill="1" applyBorder="1" applyAlignment="1">
      <alignment vertical="center"/>
    </xf>
    <xf numFmtId="9" fontId="16" fillId="3" borderId="0" xfId="1" applyNumberFormat="1" applyFont="1" applyFill="1" applyBorder="1" applyAlignment="1">
      <alignment vertical="center"/>
    </xf>
    <xf numFmtId="9" fontId="16" fillId="3" borderId="11" xfId="1" applyNumberFormat="1" applyFont="1" applyFill="1" applyBorder="1" applyAlignment="1">
      <alignment vertical="center"/>
    </xf>
    <xf numFmtId="0" fontId="10" fillId="3" borderId="1" xfId="0" applyFont="1" applyFill="1" applyBorder="1" applyAlignment="1">
      <alignment horizontal="center" vertical="center"/>
    </xf>
    <xf numFmtId="164" fontId="0" fillId="3" borderId="1" xfId="1" applyNumberFormat="1" applyFont="1" applyFill="1" applyBorder="1" applyAlignment="1">
      <alignment vertical="center"/>
    </xf>
    <xf numFmtId="0" fontId="24" fillId="3" borderId="1" xfId="0" applyFont="1" applyFill="1" applyBorder="1" applyAlignment="1">
      <alignment vertical="center"/>
    </xf>
    <xf numFmtId="0" fontId="23" fillId="3" borderId="1" xfId="0" applyFont="1" applyFill="1" applyBorder="1" applyAlignment="1">
      <alignment vertical="center"/>
    </xf>
    <xf numFmtId="0" fontId="21" fillId="3" borderId="1" xfId="0" applyFont="1" applyFill="1" applyBorder="1" applyAlignment="1">
      <alignment horizontal="center" vertical="center"/>
    </xf>
    <xf numFmtId="164" fontId="8" fillId="3" borderId="1" xfId="1" applyNumberFormat="1" applyFont="1" applyFill="1" applyBorder="1" applyAlignment="1">
      <alignment vertical="center"/>
    </xf>
    <xf numFmtId="164" fontId="8" fillId="3" borderId="2" xfId="1" applyNumberFormat="1" applyFont="1" applyFill="1" applyBorder="1" applyAlignment="1">
      <alignment vertical="center"/>
    </xf>
    <xf numFmtId="0" fontId="13" fillId="3" borderId="10" xfId="0" applyFont="1" applyFill="1" applyBorder="1" applyAlignment="1">
      <alignment horizontal="left" vertical="center"/>
    </xf>
    <xf numFmtId="0" fontId="13" fillId="3" borderId="11" xfId="0" applyFont="1" applyFill="1" applyBorder="1" applyAlignment="1">
      <alignment horizontal="left" vertical="center"/>
    </xf>
    <xf numFmtId="0" fontId="13" fillId="3" borderId="0" xfId="0" applyFont="1" applyFill="1" applyAlignment="1">
      <alignment horizontal="left" vertical="center"/>
    </xf>
    <xf numFmtId="0" fontId="22" fillId="3" borderId="1" xfId="0" applyFont="1" applyFill="1" applyBorder="1" applyAlignment="1">
      <alignment vertical="center"/>
    </xf>
    <xf numFmtId="164" fontId="18" fillId="3" borderId="9" xfId="1" applyNumberFormat="1" applyFont="1" applyFill="1" applyBorder="1" applyAlignment="1">
      <alignment vertical="center"/>
    </xf>
    <xf numFmtId="0" fontId="8" fillId="3" borderId="1" xfId="0" applyFont="1" applyFill="1" applyBorder="1" applyAlignment="1">
      <alignment horizontal="center" vertical="center"/>
    </xf>
    <xf numFmtId="0" fontId="13" fillId="3" borderId="9" xfId="0" quotePrefix="1" applyFont="1" applyFill="1" applyBorder="1" applyAlignment="1">
      <alignment horizontal="center" vertical="center"/>
    </xf>
    <xf numFmtId="0" fontId="16" fillId="3" borderId="11" xfId="1" applyNumberFormat="1" applyFont="1" applyFill="1" applyBorder="1" applyAlignment="1">
      <alignment vertical="center"/>
    </xf>
    <xf numFmtId="9" fontId="16" fillId="3" borderId="10" xfId="1" applyNumberFormat="1" applyFont="1" applyFill="1" applyBorder="1" applyAlignment="1">
      <alignment horizontal="right" vertical="center"/>
    </xf>
    <xf numFmtId="9" fontId="16" fillId="3" borderId="9" xfId="1" applyNumberFormat="1" applyFont="1" applyFill="1" applyBorder="1" applyAlignment="1">
      <alignment horizontal="right" vertical="center"/>
    </xf>
    <xf numFmtId="166" fontId="16" fillId="3" borderId="0" xfId="1" applyNumberFormat="1" applyFont="1" applyFill="1" applyBorder="1" applyAlignment="1">
      <alignment vertical="center"/>
    </xf>
    <xf numFmtId="9" fontId="16" fillId="3" borderId="0" xfId="2" applyFont="1" applyFill="1" applyBorder="1" applyAlignment="1">
      <alignment vertical="center"/>
    </xf>
    <xf numFmtId="165" fontId="16" fillId="3" borderId="11" xfId="2" applyNumberFormat="1" applyFont="1" applyFill="1" applyBorder="1" applyAlignment="1">
      <alignment vertical="center"/>
    </xf>
    <xf numFmtId="0" fontId="0" fillId="3" borderId="1" xfId="0" applyFill="1" applyBorder="1" applyAlignment="1">
      <alignment vertical="center"/>
    </xf>
    <xf numFmtId="0" fontId="17" fillId="3" borderId="1" xfId="0" applyFont="1" applyFill="1" applyBorder="1" applyAlignment="1">
      <alignment horizontal="center" vertical="center"/>
    </xf>
    <xf numFmtId="0" fontId="0" fillId="3" borderId="17" xfId="0" applyFill="1" applyBorder="1" applyAlignment="1">
      <alignment vertical="center"/>
    </xf>
    <xf numFmtId="0" fontId="17" fillId="3" borderId="17" xfId="0" applyFont="1" applyFill="1" applyBorder="1" applyAlignment="1">
      <alignment horizontal="center" vertical="center"/>
    </xf>
    <xf numFmtId="0" fontId="5" fillId="3" borderId="17" xfId="0" applyFont="1" applyFill="1" applyBorder="1" applyAlignment="1">
      <alignment vertical="center"/>
    </xf>
    <xf numFmtId="0" fontId="10" fillId="3" borderId="17" xfId="0" quotePrefix="1" applyFont="1" applyFill="1" applyBorder="1" applyAlignment="1">
      <alignment horizontal="center" vertical="center"/>
    </xf>
    <xf numFmtId="0" fontId="5" fillId="3" borderId="2" xfId="0" applyFont="1" applyFill="1" applyBorder="1" applyAlignment="1">
      <alignment vertical="center"/>
    </xf>
    <xf numFmtId="0" fontId="10" fillId="3" borderId="2" xfId="0" applyFont="1" applyFill="1" applyBorder="1" applyAlignment="1">
      <alignment horizontal="center" vertical="center"/>
    </xf>
    <xf numFmtId="0" fontId="0" fillId="3" borderId="0" xfId="0" applyFill="1" applyBorder="1" applyAlignment="1">
      <alignment vertical="center"/>
    </xf>
    <xf numFmtId="0" fontId="17" fillId="3" borderId="0" xfId="0" applyFont="1" applyFill="1" applyBorder="1" applyAlignment="1">
      <alignment horizontal="center" vertical="center"/>
    </xf>
    <xf numFmtId="0" fontId="10" fillId="3" borderId="24" xfId="0" applyFont="1" applyFill="1" applyBorder="1" applyAlignment="1">
      <alignment horizontal="center" vertical="center" textRotation="90" wrapText="1"/>
    </xf>
    <xf numFmtId="0" fontId="10" fillId="3" borderId="5" xfId="0" applyFont="1" applyFill="1" applyBorder="1" applyAlignment="1">
      <alignment horizontal="center" vertical="center" textRotation="90" wrapText="1"/>
    </xf>
    <xf numFmtId="0" fontId="10" fillId="3" borderId="7" xfId="0" applyFont="1" applyFill="1" applyBorder="1" applyAlignment="1">
      <alignment horizontal="center" vertical="center" textRotation="90" wrapText="1"/>
    </xf>
    <xf numFmtId="0" fontId="17" fillId="3" borderId="13" xfId="0" applyFont="1" applyFill="1" applyBorder="1" applyAlignment="1">
      <alignment horizontal="center" vertical="center" textRotation="90"/>
    </xf>
    <xf numFmtId="0" fontId="17" fillId="3" borderId="14" xfId="0" applyFont="1" applyFill="1" applyBorder="1" applyAlignment="1">
      <alignment horizontal="center" vertical="center" textRotation="90"/>
    </xf>
    <xf numFmtId="0" fontId="17" fillId="3" borderId="15" xfId="0" applyFont="1" applyFill="1" applyBorder="1" applyAlignment="1">
      <alignment horizontal="center" vertical="center" textRotation="90"/>
    </xf>
    <xf numFmtId="0" fontId="12" fillId="3" borderId="5" xfId="0" applyFont="1" applyFill="1" applyBorder="1" applyAlignment="1">
      <alignment horizontal="center" vertical="center" textRotation="90" wrapText="1"/>
    </xf>
    <xf numFmtId="0" fontId="10" fillId="3" borderId="5" xfId="0" applyFont="1" applyFill="1" applyBorder="1" applyAlignment="1">
      <alignment horizontal="center" vertical="center" textRotation="90"/>
    </xf>
    <xf numFmtId="0" fontId="5" fillId="3" borderId="5" xfId="0" applyFont="1" applyFill="1" applyBorder="1" applyAlignment="1">
      <alignment horizontal="center" vertical="center" textRotation="90"/>
    </xf>
    <xf numFmtId="0" fontId="17" fillId="3" borderId="5" xfId="0" applyFont="1" applyFill="1" applyBorder="1" applyAlignment="1">
      <alignment horizontal="center" vertical="center" textRotation="90" wrapText="1"/>
    </xf>
    <xf numFmtId="0" fontId="36" fillId="3" borderId="0" xfId="0" applyFont="1" applyFill="1" applyAlignment="1">
      <alignment horizontal="center" vertical="center" textRotation="90" wrapText="1"/>
    </xf>
    <xf numFmtId="0" fontId="11" fillId="3" borderId="0" xfId="0" applyFont="1" applyFill="1" applyAlignment="1">
      <alignment horizontal="center" textRotation="90"/>
    </xf>
    <xf numFmtId="164" fontId="42" fillId="3" borderId="17" xfId="1" applyNumberFormat="1" applyFont="1" applyFill="1" applyBorder="1" applyAlignment="1">
      <alignment horizontal="left" vertical="center" wrapText="1"/>
    </xf>
    <xf numFmtId="164" fontId="42" fillId="3" borderId="0" xfId="1" applyNumberFormat="1" applyFont="1" applyFill="1" applyBorder="1" applyAlignment="1">
      <alignment horizontal="left" vertical="center" wrapText="1"/>
    </xf>
    <xf numFmtId="164" fontId="42" fillId="3" borderId="2" xfId="1" applyNumberFormat="1" applyFont="1" applyFill="1" applyBorder="1" applyAlignment="1">
      <alignment horizontal="left" vertical="center" wrapText="1"/>
    </xf>
    <xf numFmtId="0" fontId="17" fillId="3" borderId="5" xfId="0" applyFont="1" applyFill="1" applyBorder="1" applyAlignment="1">
      <alignment horizontal="center" vertical="center" textRotation="9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7</xdr:col>
      <xdr:colOff>417688</xdr:colOff>
      <xdr:row>15</xdr:row>
      <xdr:rowOff>187407</xdr:rowOff>
    </xdr:from>
    <xdr:to>
      <xdr:col>7</xdr:col>
      <xdr:colOff>505719</xdr:colOff>
      <xdr:row>15</xdr:row>
      <xdr:rowOff>283648</xdr:rowOff>
    </xdr:to>
    <xdr:sp macro="" textlink="">
      <xdr:nvSpPr>
        <xdr:cNvPr id="2" name="Isosceles Triangle 1">
          <a:extLst>
            <a:ext uri="{FF2B5EF4-FFF2-40B4-BE49-F238E27FC236}">
              <a16:creationId xmlns:a16="http://schemas.microsoft.com/office/drawing/2014/main" id="{30B59EEB-64CB-EAB3-9D89-50D48CC75A8B}"/>
            </a:ext>
          </a:extLst>
        </xdr:cNvPr>
        <xdr:cNvSpPr/>
      </xdr:nvSpPr>
      <xdr:spPr>
        <a:xfrm>
          <a:off x="18777947" y="3340510"/>
          <a:ext cx="88031" cy="96241"/>
        </a:xfrm>
        <a:prstGeom prst="triangl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405013</xdr:colOff>
      <xdr:row>20</xdr:row>
      <xdr:rowOff>111814</xdr:rowOff>
    </xdr:from>
    <xdr:to>
      <xdr:col>7</xdr:col>
      <xdr:colOff>489869</xdr:colOff>
      <xdr:row>20</xdr:row>
      <xdr:rowOff>208055</xdr:rowOff>
    </xdr:to>
    <xdr:sp macro="" textlink="">
      <xdr:nvSpPr>
        <xdr:cNvPr id="4" name="Isosceles Triangle 3">
          <a:extLst>
            <a:ext uri="{FF2B5EF4-FFF2-40B4-BE49-F238E27FC236}">
              <a16:creationId xmlns:a16="http://schemas.microsoft.com/office/drawing/2014/main" id="{A71B6556-5C4C-4CDD-80FE-989276D96D23}"/>
            </a:ext>
          </a:extLst>
        </xdr:cNvPr>
        <xdr:cNvSpPr/>
      </xdr:nvSpPr>
      <xdr:spPr>
        <a:xfrm>
          <a:off x="18750643" y="3473579"/>
          <a:ext cx="84856" cy="96241"/>
        </a:xfrm>
        <a:prstGeom prst="triangl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352400</xdr:colOff>
      <xdr:row>60</xdr:row>
      <xdr:rowOff>459825</xdr:rowOff>
    </xdr:from>
    <xdr:to>
      <xdr:col>7</xdr:col>
      <xdr:colOff>427731</xdr:colOff>
      <xdr:row>60</xdr:row>
      <xdr:rowOff>556066</xdr:rowOff>
    </xdr:to>
    <xdr:sp macro="" textlink="">
      <xdr:nvSpPr>
        <xdr:cNvPr id="5" name="Isosceles Triangle 4">
          <a:extLst>
            <a:ext uri="{FF2B5EF4-FFF2-40B4-BE49-F238E27FC236}">
              <a16:creationId xmlns:a16="http://schemas.microsoft.com/office/drawing/2014/main" id="{0B655101-78F0-4A5B-817C-45C576FEDC4B}"/>
            </a:ext>
          </a:extLst>
        </xdr:cNvPr>
        <xdr:cNvSpPr/>
      </xdr:nvSpPr>
      <xdr:spPr>
        <a:xfrm>
          <a:off x="18712659" y="16865816"/>
          <a:ext cx="75331" cy="96241"/>
        </a:xfrm>
        <a:prstGeom prst="triangl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373868</xdr:colOff>
      <xdr:row>61</xdr:row>
      <xdr:rowOff>333101</xdr:rowOff>
    </xdr:from>
    <xdr:to>
      <xdr:col>7</xdr:col>
      <xdr:colOff>455549</xdr:colOff>
      <xdr:row>61</xdr:row>
      <xdr:rowOff>403942</xdr:rowOff>
    </xdr:to>
    <xdr:sp macro="" textlink="">
      <xdr:nvSpPr>
        <xdr:cNvPr id="6" name="Isosceles Triangle 5">
          <a:extLst>
            <a:ext uri="{FF2B5EF4-FFF2-40B4-BE49-F238E27FC236}">
              <a16:creationId xmlns:a16="http://schemas.microsoft.com/office/drawing/2014/main" id="{337F544B-195C-4225-B2DB-F72F3ED2C762}"/>
            </a:ext>
          </a:extLst>
        </xdr:cNvPr>
        <xdr:cNvSpPr/>
      </xdr:nvSpPr>
      <xdr:spPr>
        <a:xfrm>
          <a:off x="18734127" y="17675170"/>
          <a:ext cx="81681" cy="70841"/>
        </a:xfrm>
        <a:prstGeom prst="triangl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363267</xdr:colOff>
      <xdr:row>63</xdr:row>
      <xdr:rowOff>305588</xdr:rowOff>
    </xdr:from>
    <xdr:to>
      <xdr:col>7</xdr:col>
      <xdr:colOff>444948</xdr:colOff>
      <xdr:row>63</xdr:row>
      <xdr:rowOff>382779</xdr:rowOff>
    </xdr:to>
    <xdr:sp macro="" textlink="">
      <xdr:nvSpPr>
        <xdr:cNvPr id="7" name="Isosceles Triangle 6">
          <a:extLst>
            <a:ext uri="{FF2B5EF4-FFF2-40B4-BE49-F238E27FC236}">
              <a16:creationId xmlns:a16="http://schemas.microsoft.com/office/drawing/2014/main" id="{C7DB41BE-119C-4A9A-8775-79D92E55C237}"/>
            </a:ext>
          </a:extLst>
        </xdr:cNvPr>
        <xdr:cNvSpPr/>
      </xdr:nvSpPr>
      <xdr:spPr>
        <a:xfrm>
          <a:off x="18723526" y="18238864"/>
          <a:ext cx="81681" cy="77191"/>
        </a:xfrm>
        <a:prstGeom prst="triangl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360091</xdr:colOff>
      <xdr:row>64</xdr:row>
      <xdr:rowOff>203787</xdr:rowOff>
    </xdr:from>
    <xdr:to>
      <xdr:col>7</xdr:col>
      <xdr:colOff>444947</xdr:colOff>
      <xdr:row>64</xdr:row>
      <xdr:rowOff>293678</xdr:rowOff>
    </xdr:to>
    <xdr:sp macro="" textlink="">
      <xdr:nvSpPr>
        <xdr:cNvPr id="8" name="Isosceles Triangle 7">
          <a:extLst>
            <a:ext uri="{FF2B5EF4-FFF2-40B4-BE49-F238E27FC236}">
              <a16:creationId xmlns:a16="http://schemas.microsoft.com/office/drawing/2014/main" id="{03F6F0C3-16AA-4BF9-9903-8B60A2B7C1A9}"/>
            </a:ext>
          </a:extLst>
        </xdr:cNvPr>
        <xdr:cNvSpPr/>
      </xdr:nvSpPr>
      <xdr:spPr>
        <a:xfrm>
          <a:off x="18720350" y="19450856"/>
          <a:ext cx="84856" cy="89891"/>
        </a:xfrm>
        <a:prstGeom prst="triangl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19562</xdr:colOff>
      <xdr:row>0</xdr:row>
      <xdr:rowOff>15359</xdr:rowOff>
    </xdr:from>
    <xdr:to>
      <xdr:col>1</xdr:col>
      <xdr:colOff>2103080</xdr:colOff>
      <xdr:row>4</xdr:row>
      <xdr:rowOff>57761</xdr:rowOff>
    </xdr:to>
    <xdr:sp macro="" textlink="">
      <xdr:nvSpPr>
        <xdr:cNvPr id="15" name="Rectangle 14">
          <a:extLst>
            <a:ext uri="{FF2B5EF4-FFF2-40B4-BE49-F238E27FC236}">
              <a16:creationId xmlns:a16="http://schemas.microsoft.com/office/drawing/2014/main" id="{AB7954DE-71A9-710A-2845-6ED5BA7885C2}"/>
            </a:ext>
          </a:extLst>
        </xdr:cNvPr>
        <xdr:cNvSpPr/>
      </xdr:nvSpPr>
      <xdr:spPr>
        <a:xfrm>
          <a:off x="19562" y="15359"/>
          <a:ext cx="2820937" cy="779821"/>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256355</xdr:colOff>
      <xdr:row>0</xdr:row>
      <xdr:rowOff>163487</xdr:rowOff>
    </xdr:from>
    <xdr:to>
      <xdr:col>1</xdr:col>
      <xdr:colOff>1935593</xdr:colOff>
      <xdr:row>3</xdr:row>
      <xdr:rowOff>45573</xdr:rowOff>
    </xdr:to>
    <xdr:pic>
      <xdr:nvPicPr>
        <xdr:cNvPr id="14" name="Picture 13">
          <a:extLst>
            <a:ext uri="{FF2B5EF4-FFF2-40B4-BE49-F238E27FC236}">
              <a16:creationId xmlns:a16="http://schemas.microsoft.com/office/drawing/2014/main" id="{2D3517DE-35F3-115F-80E6-34C53AE5E0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355" y="163487"/>
          <a:ext cx="2413482" cy="4319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648418</xdr:colOff>
      <xdr:row>4</xdr:row>
      <xdr:rowOff>48752</xdr:rowOff>
    </xdr:to>
    <xdr:sp macro="" textlink="">
      <xdr:nvSpPr>
        <xdr:cNvPr id="2" name="Rectangle 1">
          <a:extLst>
            <a:ext uri="{FF2B5EF4-FFF2-40B4-BE49-F238E27FC236}">
              <a16:creationId xmlns:a16="http://schemas.microsoft.com/office/drawing/2014/main" id="{387F8E29-1147-4B92-A4CE-AA3C37DD5898}"/>
            </a:ext>
          </a:extLst>
        </xdr:cNvPr>
        <xdr:cNvSpPr/>
      </xdr:nvSpPr>
      <xdr:spPr>
        <a:xfrm>
          <a:off x="0" y="0"/>
          <a:ext cx="2814587" cy="786171"/>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236793</xdr:colOff>
      <xdr:row>0</xdr:row>
      <xdr:rowOff>154478</xdr:rowOff>
    </xdr:from>
    <xdr:to>
      <xdr:col>2</xdr:col>
      <xdr:colOff>506331</xdr:colOff>
      <xdr:row>3</xdr:row>
      <xdr:rowOff>30214</xdr:rowOff>
    </xdr:to>
    <xdr:pic>
      <xdr:nvPicPr>
        <xdr:cNvPr id="3" name="Picture 2">
          <a:extLst>
            <a:ext uri="{FF2B5EF4-FFF2-40B4-BE49-F238E27FC236}">
              <a16:creationId xmlns:a16="http://schemas.microsoft.com/office/drawing/2014/main" id="{DFB8DA6D-5363-4239-82F9-23B3478932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793" y="154478"/>
          <a:ext cx="2426182" cy="42880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2084337</xdr:colOff>
      <xdr:row>4</xdr:row>
      <xdr:rowOff>84496</xdr:rowOff>
    </xdr:to>
    <xdr:sp macro="" textlink="">
      <xdr:nvSpPr>
        <xdr:cNvPr id="2" name="Rectangle 1">
          <a:extLst>
            <a:ext uri="{FF2B5EF4-FFF2-40B4-BE49-F238E27FC236}">
              <a16:creationId xmlns:a16="http://schemas.microsoft.com/office/drawing/2014/main" id="{69F368FF-D4CE-4A04-8E9C-69A865763857}"/>
            </a:ext>
          </a:extLst>
        </xdr:cNvPr>
        <xdr:cNvSpPr/>
      </xdr:nvSpPr>
      <xdr:spPr>
        <a:xfrm>
          <a:off x="0" y="0"/>
          <a:ext cx="2814587" cy="782996"/>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239968</xdr:colOff>
      <xdr:row>0</xdr:row>
      <xdr:rowOff>154478</xdr:rowOff>
    </xdr:from>
    <xdr:to>
      <xdr:col>1</xdr:col>
      <xdr:colOff>1935900</xdr:colOff>
      <xdr:row>3</xdr:row>
      <xdr:rowOff>56229</xdr:rowOff>
    </xdr:to>
    <xdr:pic>
      <xdr:nvPicPr>
        <xdr:cNvPr id="3" name="Picture 2">
          <a:extLst>
            <a:ext uri="{FF2B5EF4-FFF2-40B4-BE49-F238E27FC236}">
              <a16:creationId xmlns:a16="http://schemas.microsoft.com/office/drawing/2014/main" id="{2E6364EA-9886-4091-AB65-0AFBF00B37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968" y="154478"/>
          <a:ext cx="2429357" cy="42562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2084337</xdr:colOff>
      <xdr:row>4</xdr:row>
      <xdr:rowOff>84496</xdr:rowOff>
    </xdr:to>
    <xdr:sp macro="" textlink="">
      <xdr:nvSpPr>
        <xdr:cNvPr id="2" name="Rectangle 1">
          <a:extLst>
            <a:ext uri="{FF2B5EF4-FFF2-40B4-BE49-F238E27FC236}">
              <a16:creationId xmlns:a16="http://schemas.microsoft.com/office/drawing/2014/main" id="{C3D05B25-EBBE-43AF-B1DE-7FF8A8F5DC64}"/>
            </a:ext>
          </a:extLst>
        </xdr:cNvPr>
        <xdr:cNvSpPr/>
      </xdr:nvSpPr>
      <xdr:spPr>
        <a:xfrm>
          <a:off x="0" y="0"/>
          <a:ext cx="2814587" cy="782996"/>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239968</xdr:colOff>
      <xdr:row>0</xdr:row>
      <xdr:rowOff>154478</xdr:rowOff>
    </xdr:from>
    <xdr:to>
      <xdr:col>1</xdr:col>
      <xdr:colOff>1932725</xdr:colOff>
      <xdr:row>3</xdr:row>
      <xdr:rowOff>56229</xdr:rowOff>
    </xdr:to>
    <xdr:pic>
      <xdr:nvPicPr>
        <xdr:cNvPr id="3" name="Picture 2">
          <a:extLst>
            <a:ext uri="{FF2B5EF4-FFF2-40B4-BE49-F238E27FC236}">
              <a16:creationId xmlns:a16="http://schemas.microsoft.com/office/drawing/2014/main" id="{1EA0F869-7AA1-4466-B22A-9867820DA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968" y="154478"/>
          <a:ext cx="2429357" cy="4256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2084337</xdr:colOff>
      <xdr:row>4</xdr:row>
      <xdr:rowOff>84496</xdr:rowOff>
    </xdr:to>
    <xdr:sp macro="" textlink="">
      <xdr:nvSpPr>
        <xdr:cNvPr id="2" name="Rectangle 1">
          <a:extLst>
            <a:ext uri="{FF2B5EF4-FFF2-40B4-BE49-F238E27FC236}">
              <a16:creationId xmlns:a16="http://schemas.microsoft.com/office/drawing/2014/main" id="{7B6985E5-C1A6-479F-A3B1-17329D6D8B0F}"/>
            </a:ext>
          </a:extLst>
        </xdr:cNvPr>
        <xdr:cNvSpPr/>
      </xdr:nvSpPr>
      <xdr:spPr>
        <a:xfrm>
          <a:off x="0" y="0"/>
          <a:ext cx="2814587" cy="782996"/>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239968</xdr:colOff>
      <xdr:row>0</xdr:row>
      <xdr:rowOff>154478</xdr:rowOff>
    </xdr:from>
    <xdr:to>
      <xdr:col>1</xdr:col>
      <xdr:colOff>1935900</xdr:colOff>
      <xdr:row>3</xdr:row>
      <xdr:rowOff>56229</xdr:rowOff>
    </xdr:to>
    <xdr:pic>
      <xdr:nvPicPr>
        <xdr:cNvPr id="3" name="Picture 2">
          <a:extLst>
            <a:ext uri="{FF2B5EF4-FFF2-40B4-BE49-F238E27FC236}">
              <a16:creationId xmlns:a16="http://schemas.microsoft.com/office/drawing/2014/main" id="{63FB6BEF-A634-4C57-AB03-BF48024879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968" y="154478"/>
          <a:ext cx="2429357" cy="42562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2086205</xdr:colOff>
      <xdr:row>4</xdr:row>
      <xdr:rowOff>54614</xdr:rowOff>
    </xdr:to>
    <xdr:sp macro="" textlink="">
      <xdr:nvSpPr>
        <xdr:cNvPr id="2" name="Rectangle 1">
          <a:extLst>
            <a:ext uri="{FF2B5EF4-FFF2-40B4-BE49-F238E27FC236}">
              <a16:creationId xmlns:a16="http://schemas.microsoft.com/office/drawing/2014/main" id="{4646C7ED-4183-4082-AD61-EC801548D731}"/>
            </a:ext>
          </a:extLst>
        </xdr:cNvPr>
        <xdr:cNvSpPr/>
      </xdr:nvSpPr>
      <xdr:spPr>
        <a:xfrm>
          <a:off x="0" y="0"/>
          <a:ext cx="2814587" cy="782996"/>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239968</xdr:colOff>
      <xdr:row>0</xdr:row>
      <xdr:rowOff>154478</xdr:rowOff>
    </xdr:from>
    <xdr:to>
      <xdr:col>1</xdr:col>
      <xdr:colOff>1934593</xdr:colOff>
      <xdr:row>3</xdr:row>
      <xdr:rowOff>30642</xdr:rowOff>
    </xdr:to>
    <xdr:pic>
      <xdr:nvPicPr>
        <xdr:cNvPr id="3" name="Picture 2">
          <a:extLst>
            <a:ext uri="{FF2B5EF4-FFF2-40B4-BE49-F238E27FC236}">
              <a16:creationId xmlns:a16="http://schemas.microsoft.com/office/drawing/2014/main" id="{966BFF46-738F-4559-9688-CB27A61B1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968" y="154478"/>
          <a:ext cx="2429357" cy="42562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828CE-EED5-49BA-A55A-9E3C69116B18}">
  <dimension ref="A7:CM316"/>
  <sheetViews>
    <sheetView topLeftCell="A93" zoomScale="58" zoomScaleNormal="136" workbookViewId="0">
      <selection activeCell="C135" sqref="C135"/>
    </sheetView>
  </sheetViews>
  <sheetFormatPr defaultRowHeight="15" customHeight="1" x14ac:dyDescent="0.35"/>
  <cols>
    <col min="1" max="1" width="10.453125" style="5" customWidth="1"/>
    <col min="2" max="2" width="75.7265625" style="5" customWidth="1"/>
    <col min="3" max="3" width="97.453125" style="5" customWidth="1"/>
    <col min="4" max="4" width="29.7265625" style="6" bestFit="1" customWidth="1"/>
    <col min="5" max="5" width="12.453125" style="5" customWidth="1"/>
    <col min="6" max="6" width="13.1796875" style="5" customWidth="1"/>
    <col min="7" max="7" width="23.7265625" style="73" customWidth="1"/>
    <col min="8" max="8" width="12.1796875" style="5" customWidth="1"/>
    <col min="9" max="9" width="15.54296875" style="5" customWidth="1"/>
    <col min="10" max="10" width="16.26953125" style="5" customWidth="1"/>
    <col min="11" max="11" width="116.7265625" style="228" customWidth="1"/>
    <col min="12" max="91" width="8.7265625" style="5"/>
  </cols>
  <sheetData>
    <row r="7" spans="1:91" ht="17.5" x14ac:dyDescent="0.35">
      <c r="A7" s="4" t="s">
        <v>0</v>
      </c>
    </row>
    <row r="8" spans="1:91" ht="17.5" x14ac:dyDescent="0.35">
      <c r="A8" s="4" t="s">
        <v>1</v>
      </c>
    </row>
    <row r="10" spans="1:91" ht="14.5" x14ac:dyDescent="0.35">
      <c r="A10" s="7" t="s">
        <v>240</v>
      </c>
    </row>
    <row r="11" spans="1:91" s="1" customFormat="1" ht="14.5" x14ac:dyDescent="0.35">
      <c r="A11" s="7"/>
      <c r="B11" s="7"/>
      <c r="C11" s="7"/>
      <c r="D11" s="7"/>
      <c r="E11" s="7"/>
      <c r="F11" s="7"/>
      <c r="G11" s="72"/>
      <c r="H11" s="7"/>
      <c r="I11" s="7"/>
      <c r="J11" s="7"/>
      <c r="K11" s="229"/>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row>
    <row r="13" spans="1:91" ht="17.5" x14ac:dyDescent="0.35">
      <c r="A13" s="123" t="s">
        <v>3</v>
      </c>
    </row>
    <row r="14" spans="1:91" ht="30" customHeight="1" x14ac:dyDescent="0.35">
      <c r="A14" s="91"/>
      <c r="B14" s="92"/>
      <c r="C14" s="92" t="s">
        <v>4</v>
      </c>
      <c r="D14" s="93" t="s">
        <v>5</v>
      </c>
      <c r="E14" s="93" t="s">
        <v>6</v>
      </c>
      <c r="F14" s="93" t="s">
        <v>7</v>
      </c>
      <c r="G14" s="94" t="s">
        <v>8</v>
      </c>
      <c r="H14" s="94" t="s">
        <v>9</v>
      </c>
      <c r="I14" s="93" t="s">
        <v>10</v>
      </c>
      <c r="J14" s="213" t="s">
        <v>11</v>
      </c>
      <c r="K14" s="213" t="s">
        <v>241</v>
      </c>
    </row>
    <row r="15" spans="1:91" x14ac:dyDescent="0.35">
      <c r="A15" s="96" t="s">
        <v>12</v>
      </c>
      <c r="B15" s="21"/>
      <c r="C15" s="21"/>
      <c r="D15" s="243"/>
      <c r="J15" s="26"/>
      <c r="K15" s="230"/>
    </row>
    <row r="16" spans="1:91" ht="42" customHeight="1" x14ac:dyDescent="0.35">
      <c r="A16" s="303"/>
      <c r="B16" s="61" t="s">
        <v>13</v>
      </c>
      <c r="C16" s="49" t="s">
        <v>14</v>
      </c>
      <c r="D16" s="22" t="s">
        <v>15</v>
      </c>
      <c r="E16" s="250">
        <v>215027</v>
      </c>
      <c r="F16" s="250">
        <v>218094</v>
      </c>
      <c r="G16" s="75" t="s">
        <v>16</v>
      </c>
      <c r="H16" s="33"/>
      <c r="I16" s="43" t="s">
        <v>17</v>
      </c>
      <c r="J16" s="97" t="s">
        <v>17</v>
      </c>
      <c r="K16" s="231" t="s">
        <v>242</v>
      </c>
    </row>
    <row r="17" spans="1:11" ht="23.5" x14ac:dyDescent="0.35">
      <c r="A17" s="304"/>
      <c r="B17" s="244" t="s">
        <v>13</v>
      </c>
      <c r="C17" s="52" t="s">
        <v>18</v>
      </c>
      <c r="D17" s="245" t="s">
        <v>19</v>
      </c>
      <c r="E17" s="267">
        <v>0.27</v>
      </c>
      <c r="F17" s="267">
        <v>0.3</v>
      </c>
      <c r="G17" s="43" t="s">
        <v>17</v>
      </c>
      <c r="H17" s="43" t="s">
        <v>17</v>
      </c>
      <c r="I17" s="43" t="s">
        <v>17</v>
      </c>
      <c r="J17" s="97" t="s">
        <v>17</v>
      </c>
      <c r="K17" s="232"/>
    </row>
    <row r="18" spans="1:11" ht="23.5" x14ac:dyDescent="0.35">
      <c r="A18" s="304"/>
      <c r="B18" s="246" t="s">
        <v>13</v>
      </c>
      <c r="C18" s="226" t="s">
        <v>20</v>
      </c>
      <c r="D18" s="243" t="s">
        <v>15</v>
      </c>
      <c r="E18" s="15">
        <v>125535</v>
      </c>
      <c r="F18" s="15">
        <v>125950</v>
      </c>
      <c r="G18" s="43" t="s">
        <v>17</v>
      </c>
      <c r="H18" s="43" t="s">
        <v>17</v>
      </c>
      <c r="I18" s="43" t="s">
        <v>17</v>
      </c>
      <c r="J18" s="97" t="s">
        <v>17</v>
      </c>
      <c r="K18" s="232"/>
    </row>
    <row r="19" spans="1:11" ht="23.5" x14ac:dyDescent="0.35">
      <c r="A19" s="304"/>
      <c r="B19" s="244" t="s">
        <v>13</v>
      </c>
      <c r="C19" s="52" t="s">
        <v>21</v>
      </c>
      <c r="D19" s="245" t="s">
        <v>19</v>
      </c>
      <c r="E19" s="267">
        <v>0.73</v>
      </c>
      <c r="F19" s="267">
        <v>0.7</v>
      </c>
      <c r="G19" s="74" t="s">
        <v>22</v>
      </c>
      <c r="H19" s="16" t="s">
        <v>17</v>
      </c>
      <c r="I19" s="16" t="s">
        <v>17</v>
      </c>
      <c r="J19" s="98" t="s">
        <v>17</v>
      </c>
      <c r="K19" s="233"/>
    </row>
    <row r="20" spans="1:11" ht="23.5" x14ac:dyDescent="0.35">
      <c r="A20" s="304"/>
      <c r="B20" s="246" t="s">
        <v>13</v>
      </c>
      <c r="C20" s="226" t="s">
        <v>23</v>
      </c>
      <c r="D20" s="243" t="s">
        <v>24</v>
      </c>
      <c r="E20" s="268">
        <v>0.41</v>
      </c>
      <c r="F20" s="268">
        <v>0.43</v>
      </c>
      <c r="G20" s="43" t="s">
        <v>17</v>
      </c>
      <c r="H20" s="43" t="s">
        <v>17</v>
      </c>
      <c r="I20" s="43" t="s">
        <v>17</v>
      </c>
      <c r="J20" s="97" t="s">
        <v>17</v>
      </c>
      <c r="K20" s="232"/>
    </row>
    <row r="21" spans="1:11" ht="37" x14ac:dyDescent="0.35">
      <c r="A21" s="304"/>
      <c r="B21" s="244" t="s">
        <v>13</v>
      </c>
      <c r="C21" s="52" t="s">
        <v>25</v>
      </c>
      <c r="D21" s="245" t="s">
        <v>26</v>
      </c>
      <c r="E21" s="42">
        <v>71</v>
      </c>
      <c r="F21" s="42">
        <f>F16/2909</f>
        <v>74.972155379855622</v>
      </c>
      <c r="G21" s="16" t="s">
        <v>17</v>
      </c>
      <c r="H21" s="30"/>
      <c r="I21" s="220" t="s">
        <v>238</v>
      </c>
      <c r="J21" s="221" t="s">
        <v>238</v>
      </c>
      <c r="K21" s="231" t="s">
        <v>248</v>
      </c>
    </row>
    <row r="22" spans="1:11" ht="23.5" x14ac:dyDescent="0.35">
      <c r="A22" s="305"/>
      <c r="B22" s="247" t="s">
        <v>13</v>
      </c>
      <c r="C22" s="86" t="s">
        <v>25</v>
      </c>
      <c r="D22" s="248" t="s">
        <v>27</v>
      </c>
      <c r="E22" s="88">
        <v>69</v>
      </c>
      <c r="F22" s="88">
        <f>F16/3037</f>
        <v>71.812314784326645</v>
      </c>
      <c r="G22" s="43" t="s">
        <v>17</v>
      </c>
      <c r="H22" s="43" t="s">
        <v>17</v>
      </c>
      <c r="I22" s="43" t="s">
        <v>17</v>
      </c>
      <c r="J22" s="97" t="s">
        <v>17</v>
      </c>
      <c r="K22" s="232"/>
    </row>
    <row r="23" spans="1:11" ht="16" customHeight="1" x14ac:dyDescent="0.35">
      <c r="A23" s="309"/>
      <c r="B23" s="52" t="s">
        <v>28</v>
      </c>
      <c r="C23" s="52" t="s">
        <v>29</v>
      </c>
      <c r="D23" s="245" t="s">
        <v>15</v>
      </c>
      <c r="E23" s="42">
        <v>51764</v>
      </c>
      <c r="F23" s="42">
        <v>58342</v>
      </c>
      <c r="G23" s="43" t="s">
        <v>17</v>
      </c>
      <c r="H23" s="43" t="s">
        <v>17</v>
      </c>
      <c r="I23" s="43" t="s">
        <v>17</v>
      </c>
      <c r="J23" s="97" t="s">
        <v>17</v>
      </c>
      <c r="K23" s="232"/>
    </row>
    <row r="24" spans="1:11" ht="23.5" x14ac:dyDescent="0.35">
      <c r="A24" s="309"/>
      <c r="B24" s="226" t="s">
        <v>28</v>
      </c>
      <c r="C24" s="226" t="s">
        <v>30</v>
      </c>
      <c r="D24" s="243" t="s">
        <v>15</v>
      </c>
      <c r="E24" s="15">
        <v>2729.3389999999999</v>
      </c>
      <c r="F24" s="15">
        <v>2685.84</v>
      </c>
      <c r="G24" s="16" t="s">
        <v>17</v>
      </c>
      <c r="H24" s="16" t="s">
        <v>17</v>
      </c>
      <c r="I24" s="16" t="s">
        <v>17</v>
      </c>
      <c r="J24" s="98" t="s">
        <v>17</v>
      </c>
      <c r="K24" s="233"/>
    </row>
    <row r="25" spans="1:11" ht="23.5" x14ac:dyDescent="0.35">
      <c r="A25" s="309"/>
      <c r="B25" s="242" t="s">
        <v>28</v>
      </c>
      <c r="C25" s="52" t="s">
        <v>31</v>
      </c>
      <c r="D25" s="245" t="s">
        <v>15</v>
      </c>
      <c r="E25" s="42">
        <v>558.28</v>
      </c>
      <c r="F25" s="42">
        <v>538.15</v>
      </c>
      <c r="G25" s="43" t="s">
        <v>17</v>
      </c>
      <c r="H25" s="43" t="s">
        <v>17</v>
      </c>
      <c r="I25" s="43" t="s">
        <v>17</v>
      </c>
      <c r="J25" s="97" t="s">
        <v>17</v>
      </c>
      <c r="K25" s="232"/>
    </row>
    <row r="26" spans="1:11" ht="23.5" x14ac:dyDescent="0.35">
      <c r="A26" s="309"/>
      <c r="B26" s="52" t="s">
        <v>28</v>
      </c>
      <c r="C26" s="52" t="s">
        <v>32</v>
      </c>
      <c r="D26" s="245" t="s">
        <v>15</v>
      </c>
      <c r="E26" s="42">
        <v>33511.54</v>
      </c>
      <c r="F26" s="42">
        <v>30578</v>
      </c>
      <c r="G26" s="43" t="s">
        <v>17</v>
      </c>
      <c r="H26" s="43" t="s">
        <v>17</v>
      </c>
      <c r="I26" s="43" t="s">
        <v>17</v>
      </c>
      <c r="J26" s="97" t="s">
        <v>17</v>
      </c>
      <c r="K26" s="232"/>
    </row>
    <row r="27" spans="1:11" ht="23.5" x14ac:dyDescent="0.35">
      <c r="A27" s="309"/>
      <c r="B27" s="226" t="s">
        <v>28</v>
      </c>
      <c r="C27" s="226" t="s">
        <v>33</v>
      </c>
      <c r="D27" s="243" t="s">
        <v>15</v>
      </c>
      <c r="E27" s="15">
        <v>929</v>
      </c>
      <c r="F27" s="15">
        <v>0</v>
      </c>
      <c r="G27" s="16" t="s">
        <v>17</v>
      </c>
      <c r="H27" s="16" t="s">
        <v>17</v>
      </c>
      <c r="I27" s="16" t="s">
        <v>17</v>
      </c>
      <c r="J27" s="98" t="s">
        <v>17</v>
      </c>
      <c r="K27" s="233"/>
    </row>
    <row r="28" spans="1:11" ht="15.5" x14ac:dyDescent="0.35">
      <c r="A28" s="100" t="s">
        <v>34</v>
      </c>
      <c r="B28" s="50"/>
      <c r="C28" s="50"/>
      <c r="D28" s="18"/>
      <c r="E28" s="20"/>
      <c r="F28" s="20"/>
      <c r="G28" s="76"/>
      <c r="H28" s="19"/>
      <c r="I28" s="19"/>
      <c r="J28" s="101"/>
      <c r="K28" s="234"/>
    </row>
    <row r="29" spans="1:11" ht="23.5" x14ac:dyDescent="0.35">
      <c r="A29" s="102"/>
      <c r="B29" s="226" t="s">
        <v>35</v>
      </c>
      <c r="C29" s="226" t="s">
        <v>36</v>
      </c>
      <c r="D29" s="243" t="s">
        <v>15</v>
      </c>
      <c r="E29" s="15">
        <v>44167</v>
      </c>
      <c r="F29" s="251">
        <v>46777.79</v>
      </c>
      <c r="G29" s="16" t="s">
        <v>17</v>
      </c>
      <c r="H29" s="16" t="s">
        <v>17</v>
      </c>
      <c r="I29" s="16" t="s">
        <v>17</v>
      </c>
      <c r="J29" s="98" t="s">
        <v>17</v>
      </c>
      <c r="K29" s="233"/>
    </row>
    <row r="30" spans="1:11" ht="23.5" x14ac:dyDescent="0.35">
      <c r="A30" s="102"/>
      <c r="B30" s="242" t="s">
        <v>35</v>
      </c>
      <c r="C30" s="52" t="s">
        <v>37</v>
      </c>
      <c r="D30" s="245" t="s">
        <v>15</v>
      </c>
      <c r="E30" s="42">
        <v>12323</v>
      </c>
      <c r="F30" s="253">
        <v>11996.8</v>
      </c>
      <c r="G30" s="43" t="s">
        <v>17</v>
      </c>
      <c r="H30" s="43" t="s">
        <v>17</v>
      </c>
      <c r="I30" s="43" t="s">
        <v>17</v>
      </c>
      <c r="J30" s="97" t="s">
        <v>17</v>
      </c>
      <c r="K30" s="232"/>
    </row>
    <row r="31" spans="1:11" ht="23.5" x14ac:dyDescent="0.35">
      <c r="A31" s="102"/>
      <c r="B31" s="226" t="s">
        <v>35</v>
      </c>
      <c r="C31" s="226" t="s">
        <v>38</v>
      </c>
      <c r="D31" s="243" t="s">
        <v>15</v>
      </c>
      <c r="E31" s="15">
        <v>52993</v>
      </c>
      <c r="F31" s="251">
        <v>50883.59</v>
      </c>
      <c r="G31" s="43" t="s">
        <v>17</v>
      </c>
      <c r="H31" s="43" t="s">
        <v>17</v>
      </c>
      <c r="I31" s="43" t="s">
        <v>17</v>
      </c>
      <c r="J31" s="97" t="s">
        <v>17</v>
      </c>
      <c r="K31" s="232"/>
    </row>
    <row r="32" spans="1:11" ht="23.5" x14ac:dyDescent="0.35">
      <c r="A32" s="102"/>
      <c r="B32" s="242" t="s">
        <v>35</v>
      </c>
      <c r="C32" s="52" t="s">
        <v>39</v>
      </c>
      <c r="D32" s="245" t="s">
        <v>15</v>
      </c>
      <c r="E32" s="42">
        <v>15763</v>
      </c>
      <c r="F32" s="253">
        <v>15948.24</v>
      </c>
      <c r="G32" s="43" t="s">
        <v>17</v>
      </c>
      <c r="H32" s="43" t="s">
        <v>17</v>
      </c>
      <c r="I32" s="43" t="s">
        <v>17</v>
      </c>
      <c r="J32" s="97" t="s">
        <v>17</v>
      </c>
      <c r="K32" s="232"/>
    </row>
    <row r="33" spans="1:11" ht="23.5" x14ac:dyDescent="0.35">
      <c r="A33" s="102"/>
      <c r="B33" s="226" t="s">
        <v>35</v>
      </c>
      <c r="C33" s="226" t="s">
        <v>40</v>
      </c>
      <c r="D33" s="243" t="s">
        <v>15</v>
      </c>
      <c r="E33" s="15">
        <v>289</v>
      </c>
      <c r="F33" s="251">
        <v>343.65</v>
      </c>
      <c r="G33" s="16" t="s">
        <v>17</v>
      </c>
      <c r="H33" s="16" t="s">
        <v>17</v>
      </c>
      <c r="I33" s="16" t="s">
        <v>17</v>
      </c>
      <c r="J33" s="98" t="s">
        <v>17</v>
      </c>
      <c r="K33" s="233"/>
    </row>
    <row r="34" spans="1:11" ht="23.5" x14ac:dyDescent="0.35">
      <c r="A34" s="102"/>
      <c r="B34" s="242" t="s">
        <v>41</v>
      </c>
      <c r="C34" s="52" t="s">
        <v>36</v>
      </c>
      <c r="D34" s="245" t="s">
        <v>15</v>
      </c>
      <c r="E34" s="42">
        <v>85589</v>
      </c>
      <c r="F34" s="253">
        <v>93425</v>
      </c>
      <c r="G34" s="43" t="s">
        <v>17</v>
      </c>
      <c r="H34" s="43" t="s">
        <v>17</v>
      </c>
      <c r="I34" s="43" t="s">
        <v>17</v>
      </c>
      <c r="J34" s="97" t="s">
        <v>17</v>
      </c>
      <c r="K34" s="232"/>
    </row>
    <row r="35" spans="1:11" ht="23.5" x14ac:dyDescent="0.35">
      <c r="A35" s="102"/>
      <c r="B35" s="226" t="s">
        <v>41</v>
      </c>
      <c r="C35" s="226" t="s">
        <v>37</v>
      </c>
      <c r="D35" s="243" t="s">
        <v>15</v>
      </c>
      <c r="E35" s="15">
        <v>21385</v>
      </c>
      <c r="F35" s="251">
        <v>21462</v>
      </c>
      <c r="G35" s="43" t="s">
        <v>17</v>
      </c>
      <c r="H35" s="43" t="s">
        <v>17</v>
      </c>
      <c r="I35" s="43" t="s">
        <v>17</v>
      </c>
      <c r="J35" s="97" t="s">
        <v>17</v>
      </c>
      <c r="K35" s="232"/>
    </row>
    <row r="36" spans="1:11" ht="23.5" x14ac:dyDescent="0.35">
      <c r="A36" s="102"/>
      <c r="B36" s="242" t="s">
        <v>41</v>
      </c>
      <c r="C36" s="52" t="s">
        <v>38</v>
      </c>
      <c r="D36" s="245" t="s">
        <v>15</v>
      </c>
      <c r="E36" s="42">
        <v>88373.06</v>
      </c>
      <c r="F36" s="253">
        <v>83519</v>
      </c>
      <c r="G36" s="43" t="s">
        <v>17</v>
      </c>
      <c r="H36" s="43" t="s">
        <v>17</v>
      </c>
      <c r="I36" s="43" t="s">
        <v>17</v>
      </c>
      <c r="J36" s="97" t="s">
        <v>17</v>
      </c>
      <c r="K36" s="232"/>
    </row>
    <row r="37" spans="1:11" ht="23.5" x14ac:dyDescent="0.35">
      <c r="A37" s="102"/>
      <c r="B37" s="226" t="s">
        <v>41</v>
      </c>
      <c r="C37" s="226" t="s">
        <v>39</v>
      </c>
      <c r="D37" s="243" t="s">
        <v>15</v>
      </c>
      <c r="E37" s="15">
        <v>19288.84</v>
      </c>
      <c r="F37" s="251">
        <v>19139</v>
      </c>
      <c r="G37" s="16" t="s">
        <v>17</v>
      </c>
      <c r="H37" s="16" t="s">
        <v>17</v>
      </c>
      <c r="I37" s="16" t="s">
        <v>17</v>
      </c>
      <c r="J37" s="98" t="s">
        <v>17</v>
      </c>
      <c r="K37" s="233"/>
    </row>
    <row r="38" spans="1:11" ht="23.5" x14ac:dyDescent="0.35">
      <c r="A38" s="38"/>
      <c r="B38" s="52" t="s">
        <v>41</v>
      </c>
      <c r="C38" s="52" t="s">
        <v>40</v>
      </c>
      <c r="D38" s="245" t="s">
        <v>15</v>
      </c>
      <c r="E38" s="42">
        <v>391.56</v>
      </c>
      <c r="F38" s="253">
        <v>549</v>
      </c>
      <c r="G38" s="43" t="s">
        <v>17</v>
      </c>
      <c r="H38" s="43" t="s">
        <v>17</v>
      </c>
      <c r="I38" s="43" t="s">
        <v>17</v>
      </c>
      <c r="J38" s="97" t="s">
        <v>17</v>
      </c>
      <c r="K38" s="232"/>
    </row>
    <row r="39" spans="1:11" ht="23.5" x14ac:dyDescent="0.35">
      <c r="A39" s="102"/>
      <c r="B39" s="226" t="s">
        <v>41</v>
      </c>
      <c r="C39" s="226" t="s">
        <v>42</v>
      </c>
      <c r="D39" s="243" t="s">
        <v>15</v>
      </c>
      <c r="E39" s="15">
        <v>17905.72</v>
      </c>
      <c r="F39" s="15">
        <v>11394</v>
      </c>
      <c r="G39" s="16" t="s">
        <v>17</v>
      </c>
      <c r="H39" s="16" t="s">
        <v>17</v>
      </c>
      <c r="I39" s="16" t="s">
        <v>17</v>
      </c>
      <c r="J39" s="98" t="s">
        <v>17</v>
      </c>
      <c r="K39" s="233"/>
    </row>
    <row r="40" spans="1:11" ht="15.5" x14ac:dyDescent="0.35">
      <c r="A40" s="100" t="s">
        <v>43</v>
      </c>
      <c r="B40" s="50"/>
      <c r="C40" s="50"/>
      <c r="D40" s="18"/>
      <c r="E40" s="20"/>
      <c r="F40" s="20"/>
      <c r="G40" s="76"/>
      <c r="H40" s="19"/>
      <c r="I40" s="19"/>
      <c r="J40" s="101"/>
      <c r="K40" s="234"/>
    </row>
    <row r="41" spans="1:11" ht="23.5" x14ac:dyDescent="0.35">
      <c r="A41" s="102"/>
      <c r="B41" s="226" t="s">
        <v>44</v>
      </c>
      <c r="C41" s="226" t="s">
        <v>36</v>
      </c>
      <c r="D41" s="243" t="s">
        <v>24</v>
      </c>
      <c r="E41" s="268">
        <v>0.72</v>
      </c>
      <c r="F41" s="268">
        <v>0.71</v>
      </c>
      <c r="G41" s="16" t="s">
        <v>17</v>
      </c>
      <c r="H41" s="16" t="s">
        <v>17</v>
      </c>
      <c r="I41" s="16" t="s">
        <v>17</v>
      </c>
      <c r="J41" s="98" t="s">
        <v>17</v>
      </c>
      <c r="K41" s="233"/>
    </row>
    <row r="42" spans="1:11" ht="23.5" x14ac:dyDescent="0.35">
      <c r="A42" s="102"/>
      <c r="B42" s="242" t="s">
        <v>44</v>
      </c>
      <c r="C42" s="52" t="s">
        <v>37</v>
      </c>
      <c r="D42" s="245" t="s">
        <v>24</v>
      </c>
      <c r="E42" s="269">
        <v>0.99</v>
      </c>
      <c r="F42" s="269">
        <v>0.98</v>
      </c>
      <c r="G42" s="43" t="s">
        <v>17</v>
      </c>
      <c r="H42" s="43" t="s">
        <v>17</v>
      </c>
      <c r="I42" s="43" t="s">
        <v>17</v>
      </c>
      <c r="J42" s="97" t="s">
        <v>17</v>
      </c>
      <c r="K42" s="232"/>
    </row>
    <row r="43" spans="1:11" ht="23.5" x14ac:dyDescent="0.35">
      <c r="A43" s="102"/>
      <c r="B43" s="226" t="s">
        <v>44</v>
      </c>
      <c r="C43" s="226" t="s">
        <v>38</v>
      </c>
      <c r="D43" s="243" t="s">
        <v>24</v>
      </c>
      <c r="E43" s="268">
        <v>0.73</v>
      </c>
      <c r="F43" s="268">
        <v>0.66</v>
      </c>
      <c r="G43" s="16" t="s">
        <v>17</v>
      </c>
      <c r="H43" s="16" t="s">
        <v>17</v>
      </c>
      <c r="I43" s="16" t="s">
        <v>17</v>
      </c>
      <c r="J43" s="98" t="s">
        <v>17</v>
      </c>
      <c r="K43" s="233"/>
    </row>
    <row r="44" spans="1:11" ht="23.5" x14ac:dyDescent="0.35">
      <c r="A44" s="102"/>
      <c r="B44" s="242" t="s">
        <v>44</v>
      </c>
      <c r="C44" s="52" t="s">
        <v>39</v>
      </c>
      <c r="D44" s="245" t="s">
        <v>24</v>
      </c>
      <c r="E44" s="269">
        <v>0.59</v>
      </c>
      <c r="F44" s="269">
        <v>0.59</v>
      </c>
      <c r="G44" s="43" t="s">
        <v>17</v>
      </c>
      <c r="H44" s="43" t="s">
        <v>17</v>
      </c>
      <c r="I44" s="43" t="s">
        <v>17</v>
      </c>
      <c r="J44" s="97" t="s">
        <v>17</v>
      </c>
      <c r="K44" s="232"/>
    </row>
    <row r="45" spans="1:11" ht="23.5" x14ac:dyDescent="0.35">
      <c r="A45" s="102"/>
      <c r="B45" s="226" t="s">
        <v>44</v>
      </c>
      <c r="C45" s="226" t="s">
        <v>260</v>
      </c>
      <c r="D45" s="243" t="s">
        <v>24</v>
      </c>
      <c r="E45" s="268">
        <v>0.73</v>
      </c>
      <c r="F45" s="268">
        <v>0.71</v>
      </c>
      <c r="G45" s="16" t="s">
        <v>17</v>
      </c>
      <c r="H45" s="16" t="s">
        <v>17</v>
      </c>
      <c r="I45" s="16" t="s">
        <v>17</v>
      </c>
      <c r="J45" s="98" t="s">
        <v>17</v>
      </c>
      <c r="K45" s="233"/>
    </row>
    <row r="46" spans="1:11" ht="15.5" x14ac:dyDescent="0.35">
      <c r="A46" s="100" t="s">
        <v>45</v>
      </c>
      <c r="B46" s="50"/>
      <c r="C46" s="50"/>
      <c r="D46" s="18"/>
      <c r="E46" s="20"/>
      <c r="F46" s="20"/>
      <c r="G46" s="76"/>
      <c r="H46" s="19"/>
      <c r="I46" s="19"/>
      <c r="J46" s="101"/>
      <c r="K46" s="234"/>
    </row>
    <row r="47" spans="1:11" ht="23.5" x14ac:dyDescent="0.35">
      <c r="A47" s="102"/>
      <c r="B47" s="226" t="s">
        <v>46</v>
      </c>
      <c r="C47" s="226" t="s">
        <v>36</v>
      </c>
      <c r="D47" s="243" t="s">
        <v>47</v>
      </c>
      <c r="E47" s="15">
        <v>17295.400000000001</v>
      </c>
      <c r="F47" s="15">
        <v>21044.23</v>
      </c>
      <c r="G47" s="16" t="s">
        <v>17</v>
      </c>
      <c r="H47" s="16" t="s">
        <v>17</v>
      </c>
      <c r="I47" s="16" t="s">
        <v>17</v>
      </c>
      <c r="J47" s="98" t="s">
        <v>17</v>
      </c>
      <c r="K47" s="233"/>
    </row>
    <row r="48" spans="1:11" ht="23.5" x14ac:dyDescent="0.35">
      <c r="A48" s="102"/>
      <c r="B48" s="242" t="s">
        <v>46</v>
      </c>
      <c r="C48" s="52" t="s">
        <v>37</v>
      </c>
      <c r="D48" s="245" t="s">
        <v>47</v>
      </c>
      <c r="E48" s="42">
        <v>2526.13</v>
      </c>
      <c r="F48" s="42">
        <v>2620.96</v>
      </c>
      <c r="G48" s="43" t="s">
        <v>17</v>
      </c>
      <c r="H48" s="43" t="s">
        <v>17</v>
      </c>
      <c r="I48" s="43" t="s">
        <v>17</v>
      </c>
      <c r="J48" s="97" t="s">
        <v>17</v>
      </c>
      <c r="K48" s="232"/>
    </row>
    <row r="49" spans="1:91" ht="23.5" x14ac:dyDescent="0.35">
      <c r="A49" s="102"/>
      <c r="B49" s="226" t="s">
        <v>46</v>
      </c>
      <c r="C49" s="226" t="s">
        <v>38</v>
      </c>
      <c r="D49" s="243" t="s">
        <v>47</v>
      </c>
      <c r="E49" s="15">
        <v>15625.35</v>
      </c>
      <c r="F49" s="15">
        <v>16987.849999999999</v>
      </c>
      <c r="G49" s="16" t="s">
        <v>17</v>
      </c>
      <c r="H49" s="16" t="s">
        <v>17</v>
      </c>
      <c r="I49" s="16" t="s">
        <v>17</v>
      </c>
      <c r="J49" s="98" t="s">
        <v>17</v>
      </c>
      <c r="K49" s="233"/>
    </row>
    <row r="50" spans="1:91" ht="23.5" x14ac:dyDescent="0.35">
      <c r="A50" s="102"/>
      <c r="B50" s="242" t="s">
        <v>46</v>
      </c>
      <c r="C50" s="52" t="s">
        <v>39</v>
      </c>
      <c r="D50" s="245" t="s">
        <v>47</v>
      </c>
      <c r="E50" s="42">
        <v>5119.28</v>
      </c>
      <c r="F50" s="42">
        <v>4818.18</v>
      </c>
      <c r="G50" s="43" t="s">
        <v>17</v>
      </c>
      <c r="H50" s="43" t="s">
        <v>17</v>
      </c>
      <c r="I50" s="43" t="s">
        <v>17</v>
      </c>
      <c r="J50" s="97" t="s">
        <v>17</v>
      </c>
      <c r="K50" s="232"/>
    </row>
    <row r="51" spans="1:91" ht="23.5" x14ac:dyDescent="0.35">
      <c r="A51" s="102"/>
      <c r="B51" s="226" t="s">
        <v>46</v>
      </c>
      <c r="C51" s="226" t="s">
        <v>40</v>
      </c>
      <c r="D51" s="243" t="s">
        <v>47</v>
      </c>
      <c r="E51" s="15">
        <v>193</v>
      </c>
      <c r="F51" s="15">
        <v>177.64</v>
      </c>
      <c r="G51" s="16" t="s">
        <v>17</v>
      </c>
      <c r="H51" s="16" t="s">
        <v>17</v>
      </c>
      <c r="I51" s="16" t="s">
        <v>17</v>
      </c>
      <c r="J51" s="98" t="s">
        <v>17</v>
      </c>
      <c r="K51" s="233"/>
    </row>
    <row r="52" spans="1:91" ht="15.5" x14ac:dyDescent="0.35">
      <c r="A52" s="100" t="s">
        <v>48</v>
      </c>
      <c r="B52" s="51"/>
      <c r="C52" s="51"/>
      <c r="D52" s="18"/>
      <c r="E52" s="20"/>
      <c r="F52" s="20"/>
      <c r="G52" s="76"/>
      <c r="H52" s="19"/>
      <c r="I52" s="19"/>
      <c r="J52" s="101"/>
      <c r="K52" s="234"/>
    </row>
    <row r="53" spans="1:91" ht="23.5" x14ac:dyDescent="0.35">
      <c r="A53" s="99"/>
      <c r="B53" s="226" t="s">
        <v>49</v>
      </c>
      <c r="C53" s="226" t="s">
        <v>50</v>
      </c>
      <c r="D53" s="243" t="s">
        <v>51</v>
      </c>
      <c r="E53" s="15">
        <v>44640.949500000002</v>
      </c>
      <c r="F53" s="15">
        <v>51145.95</v>
      </c>
      <c r="G53" s="16" t="s">
        <v>17</v>
      </c>
      <c r="H53" s="16" t="s">
        <v>17</v>
      </c>
      <c r="I53" s="16" t="s">
        <v>17</v>
      </c>
      <c r="J53" s="98" t="s">
        <v>17</v>
      </c>
      <c r="K53" s="233"/>
    </row>
    <row r="54" spans="1:91" ht="15.5" x14ac:dyDescent="0.35">
      <c r="A54" s="100" t="s">
        <v>52</v>
      </c>
      <c r="B54" s="51"/>
      <c r="C54" s="51"/>
      <c r="D54" s="18"/>
      <c r="E54" s="20"/>
      <c r="F54" s="20"/>
      <c r="G54" s="76"/>
      <c r="H54" s="19"/>
      <c r="I54" s="19"/>
      <c r="J54" s="101"/>
      <c r="K54" s="234"/>
    </row>
    <row r="55" spans="1:91" ht="23.5" x14ac:dyDescent="0.35">
      <c r="A55" s="307"/>
      <c r="B55" s="226" t="s">
        <v>53</v>
      </c>
      <c r="C55" s="226" t="s">
        <v>54</v>
      </c>
      <c r="D55" s="227" t="s">
        <v>55</v>
      </c>
      <c r="E55" s="15">
        <v>1167</v>
      </c>
      <c r="F55" s="15">
        <v>1025</v>
      </c>
      <c r="G55" s="16" t="s">
        <v>17</v>
      </c>
      <c r="H55" s="16" t="s">
        <v>17</v>
      </c>
      <c r="I55" s="16" t="s">
        <v>17</v>
      </c>
      <c r="J55" s="98" t="s">
        <v>17</v>
      </c>
      <c r="K55" s="231" t="s">
        <v>244</v>
      </c>
    </row>
    <row r="56" spans="1:91" ht="23.5" x14ac:dyDescent="0.35">
      <c r="A56" s="307"/>
      <c r="B56" s="242" t="s">
        <v>53</v>
      </c>
      <c r="C56" s="52" t="s">
        <v>56</v>
      </c>
      <c r="D56" s="41" t="s">
        <v>24</v>
      </c>
      <c r="E56" s="269">
        <v>0.04</v>
      </c>
      <c r="F56" s="269">
        <v>0.04</v>
      </c>
      <c r="G56" s="43" t="s">
        <v>17</v>
      </c>
      <c r="H56" s="43" t="s">
        <v>17</v>
      </c>
      <c r="I56" s="43" t="s">
        <v>17</v>
      </c>
      <c r="J56" s="97" t="s">
        <v>17</v>
      </c>
      <c r="K56" s="232"/>
    </row>
    <row r="57" spans="1:91" ht="23.5" x14ac:dyDescent="0.35">
      <c r="A57" s="307"/>
      <c r="B57" s="226" t="s">
        <v>53</v>
      </c>
      <c r="C57" s="226" t="s">
        <v>57</v>
      </c>
      <c r="D57" s="227" t="s">
        <v>55</v>
      </c>
      <c r="E57" s="15">
        <v>112</v>
      </c>
      <c r="F57" s="15">
        <v>17</v>
      </c>
      <c r="G57" s="16" t="s">
        <v>17</v>
      </c>
      <c r="H57" s="16" t="s">
        <v>17</v>
      </c>
      <c r="I57" s="16" t="s">
        <v>17</v>
      </c>
      <c r="J57" s="98" t="s">
        <v>17</v>
      </c>
      <c r="K57" s="233"/>
    </row>
    <row r="58" spans="1:91" ht="23.5" x14ac:dyDescent="0.35">
      <c r="A58" s="307"/>
      <c r="B58" s="242" t="s">
        <v>53</v>
      </c>
      <c r="C58" s="52" t="s">
        <v>58</v>
      </c>
      <c r="D58" s="41" t="s">
        <v>24</v>
      </c>
      <c r="E58" s="267">
        <v>0.1</v>
      </c>
      <c r="F58" s="267">
        <v>0.02</v>
      </c>
      <c r="G58" s="43" t="s">
        <v>17</v>
      </c>
      <c r="H58" s="43" t="s">
        <v>17</v>
      </c>
      <c r="I58" s="43" t="s">
        <v>17</v>
      </c>
      <c r="J58" s="97" t="s">
        <v>17</v>
      </c>
      <c r="K58" s="232"/>
    </row>
    <row r="59" spans="1:91" ht="23.5" x14ac:dyDescent="0.35">
      <c r="A59" s="307"/>
      <c r="B59" s="226" t="s">
        <v>53</v>
      </c>
      <c r="C59" s="226" t="s">
        <v>59</v>
      </c>
      <c r="D59" s="227" t="s">
        <v>47</v>
      </c>
      <c r="E59" s="15">
        <v>5376</v>
      </c>
      <c r="F59" s="15">
        <v>5390.28</v>
      </c>
      <c r="G59" s="16" t="s">
        <v>17</v>
      </c>
      <c r="H59" s="16" t="s">
        <v>17</v>
      </c>
      <c r="I59" s="16" t="s">
        <v>17</v>
      </c>
      <c r="J59" s="98" t="s">
        <v>17</v>
      </c>
      <c r="K59" s="233"/>
    </row>
    <row r="60" spans="1:91" x14ac:dyDescent="0.35">
      <c r="A60" s="100" t="s">
        <v>60</v>
      </c>
      <c r="B60" s="51"/>
      <c r="C60" s="51"/>
      <c r="D60" s="60"/>
      <c r="E60" s="20"/>
      <c r="F60" s="20"/>
      <c r="G60" s="76"/>
      <c r="H60" s="19"/>
      <c r="I60" s="19"/>
      <c r="J60" s="101"/>
      <c r="K60" s="234"/>
    </row>
    <row r="61" spans="1:91" ht="74" customHeight="1" x14ac:dyDescent="0.35">
      <c r="A61" s="308"/>
      <c r="B61" s="226" t="s">
        <v>61</v>
      </c>
      <c r="C61" s="226" t="s">
        <v>62</v>
      </c>
      <c r="D61" s="227" t="s">
        <v>47</v>
      </c>
      <c r="E61" s="15">
        <v>19687</v>
      </c>
      <c r="F61" s="15">
        <v>19694</v>
      </c>
      <c r="G61" s="16" t="s">
        <v>17</v>
      </c>
      <c r="H61" s="6"/>
      <c r="I61" s="16" t="s">
        <v>17</v>
      </c>
      <c r="J61" s="98" t="s">
        <v>17</v>
      </c>
      <c r="K61" s="235" t="s">
        <v>247</v>
      </c>
    </row>
    <row r="62" spans="1:91" ht="62.5" customHeight="1" x14ac:dyDescent="0.35">
      <c r="A62" s="308"/>
      <c r="B62" s="242" t="s">
        <v>61</v>
      </c>
      <c r="C62" s="52" t="s">
        <v>63</v>
      </c>
      <c r="D62" s="41" t="s">
        <v>47</v>
      </c>
      <c r="E62" s="42">
        <v>21072</v>
      </c>
      <c r="F62" s="42">
        <v>25955</v>
      </c>
      <c r="G62" s="75"/>
      <c r="H62" s="40"/>
      <c r="I62" s="43" t="s">
        <v>17</v>
      </c>
      <c r="J62" s="97" t="s">
        <v>17</v>
      </c>
      <c r="K62" s="231" t="s">
        <v>246</v>
      </c>
    </row>
    <row r="63" spans="1:91" s="3" customFormat="1" ht="59.5" customHeight="1" x14ac:dyDescent="0.35">
      <c r="A63" s="308"/>
      <c r="B63" s="49" t="s">
        <v>61</v>
      </c>
      <c r="C63" s="49" t="s">
        <v>64</v>
      </c>
      <c r="D63" s="249" t="s">
        <v>47</v>
      </c>
      <c r="E63" s="250">
        <v>48989</v>
      </c>
      <c r="F63" s="250">
        <v>47111</v>
      </c>
      <c r="G63" s="43" t="s">
        <v>17</v>
      </c>
      <c r="H63" s="43" t="s">
        <v>17</v>
      </c>
      <c r="I63" s="43" t="s">
        <v>17</v>
      </c>
      <c r="J63" s="97" t="s">
        <v>17</v>
      </c>
      <c r="K63" s="231" t="s">
        <v>253</v>
      </c>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row>
    <row r="64" spans="1:91" ht="48" customHeight="1" x14ac:dyDescent="0.35">
      <c r="A64" s="308"/>
      <c r="B64" s="52" t="s">
        <v>61</v>
      </c>
      <c r="C64" s="52" t="s">
        <v>65</v>
      </c>
      <c r="D64" s="41" t="s">
        <v>47</v>
      </c>
      <c r="E64" s="42">
        <v>1170000</v>
      </c>
      <c r="F64" s="42">
        <v>1380000</v>
      </c>
      <c r="G64" s="80" t="s">
        <v>66</v>
      </c>
      <c r="H64" s="40"/>
      <c r="I64" s="43" t="s">
        <v>17</v>
      </c>
      <c r="J64" s="97" t="s">
        <v>17</v>
      </c>
      <c r="K64" s="231" t="s">
        <v>245</v>
      </c>
    </row>
    <row r="65" spans="1:91" ht="41.5" customHeight="1" x14ac:dyDescent="0.35">
      <c r="A65" s="308"/>
      <c r="B65" s="226" t="s">
        <v>61</v>
      </c>
      <c r="C65" s="226" t="s">
        <v>67</v>
      </c>
      <c r="D65" s="227" t="s">
        <v>47</v>
      </c>
      <c r="E65" s="15">
        <f>SUM(E61:E62)</f>
        <v>40759</v>
      </c>
      <c r="F65" s="15">
        <v>45649</v>
      </c>
      <c r="G65" s="77" t="s">
        <v>68</v>
      </c>
      <c r="H65" s="6"/>
      <c r="I65" s="220" t="s">
        <v>238</v>
      </c>
      <c r="J65" s="221" t="s">
        <v>238</v>
      </c>
      <c r="K65" s="231" t="s">
        <v>242</v>
      </c>
    </row>
    <row r="66" spans="1:91" ht="41.5" customHeight="1" x14ac:dyDescent="0.35">
      <c r="A66" s="308"/>
      <c r="B66" s="226" t="s">
        <v>61</v>
      </c>
      <c r="C66" s="226" t="s">
        <v>261</v>
      </c>
      <c r="D66" s="227" t="s">
        <v>47</v>
      </c>
      <c r="E66" s="15">
        <v>68676</v>
      </c>
      <c r="F66" s="15">
        <v>66805</v>
      </c>
      <c r="G66" s="43" t="s">
        <v>17</v>
      </c>
      <c r="H66" s="43" t="s">
        <v>17</v>
      </c>
      <c r="I66" s="43" t="s">
        <v>17</v>
      </c>
      <c r="J66" s="97" t="s">
        <v>17</v>
      </c>
      <c r="K66" s="231"/>
    </row>
    <row r="67" spans="1:91" ht="15.65" customHeight="1" x14ac:dyDescent="0.35">
      <c r="A67" s="308"/>
      <c r="B67" s="242" t="s">
        <v>61</v>
      </c>
      <c r="C67" s="52" t="s">
        <v>69</v>
      </c>
      <c r="D67" s="41" t="s">
        <v>47</v>
      </c>
      <c r="E67" s="42">
        <f>SUM(E64:E65)</f>
        <v>1210759</v>
      </c>
      <c r="F67" s="42">
        <v>1430058</v>
      </c>
      <c r="G67" s="43" t="s">
        <v>17</v>
      </c>
      <c r="H67" s="43" t="s">
        <v>17</v>
      </c>
      <c r="I67" s="43" t="s">
        <v>17</v>
      </c>
      <c r="J67" s="97" t="s">
        <v>17</v>
      </c>
      <c r="K67" s="232"/>
    </row>
    <row r="68" spans="1:91" ht="15.65" customHeight="1" x14ac:dyDescent="0.35">
      <c r="A68" s="308"/>
      <c r="B68" s="226" t="s">
        <v>70</v>
      </c>
      <c r="C68" s="226" t="s">
        <v>71</v>
      </c>
      <c r="D68" s="227" t="s">
        <v>47</v>
      </c>
      <c r="E68" s="15">
        <v>1290.4100000000001</v>
      </c>
      <c r="F68" s="15">
        <v>1779</v>
      </c>
      <c r="G68" s="16" t="s">
        <v>17</v>
      </c>
      <c r="H68" s="16" t="s">
        <v>17</v>
      </c>
      <c r="I68" s="16" t="s">
        <v>17</v>
      </c>
      <c r="J68" s="98" t="s">
        <v>17</v>
      </c>
      <c r="K68" s="233"/>
    </row>
    <row r="69" spans="1:91" ht="15.65" customHeight="1" x14ac:dyDescent="0.35">
      <c r="A69" s="308"/>
      <c r="B69" s="242" t="s">
        <v>72</v>
      </c>
      <c r="C69" s="52" t="s">
        <v>73</v>
      </c>
      <c r="D69" s="41" t="s">
        <v>74</v>
      </c>
      <c r="E69" s="42">
        <f>E61/3132</f>
        <v>6.2857598978288634</v>
      </c>
      <c r="F69" s="42">
        <v>6.48</v>
      </c>
      <c r="G69" s="43" t="s">
        <v>17</v>
      </c>
      <c r="H69" s="43" t="s">
        <v>17</v>
      </c>
      <c r="I69" s="43" t="s">
        <v>17</v>
      </c>
      <c r="J69" s="97" t="s">
        <v>17</v>
      </c>
      <c r="K69" s="232"/>
    </row>
    <row r="70" spans="1:91" ht="15.65" customHeight="1" x14ac:dyDescent="0.35">
      <c r="A70" s="308"/>
      <c r="B70" s="242" t="s">
        <v>72</v>
      </c>
      <c r="C70" s="52" t="s">
        <v>75</v>
      </c>
      <c r="D70" s="41" t="s">
        <v>74</v>
      </c>
      <c r="E70" s="42">
        <f>E62/3132</f>
        <v>6.7279693486590038</v>
      </c>
      <c r="F70" s="42">
        <v>8.5500000000000007</v>
      </c>
      <c r="G70" s="16" t="s">
        <v>17</v>
      </c>
      <c r="H70" s="16" t="s">
        <v>17</v>
      </c>
      <c r="I70" s="16" t="s">
        <v>17</v>
      </c>
      <c r="J70" s="98" t="s">
        <v>17</v>
      </c>
      <c r="K70" s="233"/>
    </row>
    <row r="71" spans="1:91" ht="15.65" customHeight="1" x14ac:dyDescent="0.35">
      <c r="A71" s="308"/>
      <c r="B71" s="226" t="s">
        <v>72</v>
      </c>
      <c r="C71" s="226" t="s">
        <v>76</v>
      </c>
      <c r="D71" s="227" t="s">
        <v>74</v>
      </c>
      <c r="E71" s="15">
        <f>E65/3132</f>
        <v>13.013729246487868</v>
      </c>
      <c r="F71" s="15">
        <v>15.03</v>
      </c>
      <c r="G71" s="43" t="s">
        <v>17</v>
      </c>
      <c r="H71" s="43" t="s">
        <v>17</v>
      </c>
      <c r="I71" s="43" t="s">
        <v>17</v>
      </c>
      <c r="J71" s="97" t="s">
        <v>17</v>
      </c>
      <c r="K71" s="232"/>
    </row>
    <row r="72" spans="1:91" ht="15.65" customHeight="1" x14ac:dyDescent="0.35">
      <c r="A72" s="308"/>
      <c r="B72" s="242" t="s">
        <v>72</v>
      </c>
      <c r="C72" s="52" t="s">
        <v>77</v>
      </c>
      <c r="D72" s="41" t="s">
        <v>74</v>
      </c>
      <c r="E72" s="42">
        <f>E64/3132</f>
        <v>373.56321839080459</v>
      </c>
      <c r="F72" s="42">
        <f>F64/3037</f>
        <v>454.39578531445505</v>
      </c>
      <c r="G72" s="16" t="s">
        <v>17</v>
      </c>
      <c r="H72" s="16" t="s">
        <v>17</v>
      </c>
      <c r="I72" s="16" t="s">
        <v>17</v>
      </c>
      <c r="J72" s="98" t="s">
        <v>17</v>
      </c>
      <c r="K72" s="233"/>
    </row>
    <row r="73" spans="1:91" s="225" customFormat="1" ht="65" customHeight="1" x14ac:dyDescent="0.35">
      <c r="A73" s="308"/>
      <c r="B73" s="226" t="s">
        <v>78</v>
      </c>
      <c r="C73" s="226" t="s">
        <v>79</v>
      </c>
      <c r="D73" s="227" t="s">
        <v>47</v>
      </c>
      <c r="E73" s="15">
        <v>5376</v>
      </c>
      <c r="F73" s="15">
        <v>5390</v>
      </c>
      <c r="G73" s="43" t="s">
        <v>17</v>
      </c>
      <c r="H73" s="43" t="s">
        <v>17</v>
      </c>
      <c r="I73" s="43" t="s">
        <v>17</v>
      </c>
      <c r="J73" s="97" t="s">
        <v>17</v>
      </c>
      <c r="K73" s="231" t="s">
        <v>250</v>
      </c>
      <c r="L73" s="224"/>
      <c r="M73" s="224"/>
      <c r="N73" s="224"/>
      <c r="O73" s="224"/>
      <c r="P73" s="224"/>
      <c r="Q73" s="224"/>
      <c r="R73" s="224"/>
      <c r="S73" s="224"/>
      <c r="T73" s="224"/>
      <c r="U73" s="224"/>
      <c r="V73" s="224"/>
      <c r="W73" s="224"/>
      <c r="X73" s="224"/>
      <c r="Y73" s="224"/>
      <c r="Z73" s="224"/>
      <c r="AA73" s="224"/>
      <c r="AB73" s="224"/>
      <c r="AC73" s="224"/>
      <c r="AD73" s="224"/>
      <c r="AE73" s="224"/>
      <c r="AF73" s="224"/>
      <c r="AG73" s="224"/>
      <c r="AH73" s="224"/>
      <c r="AI73" s="224"/>
      <c r="AJ73" s="224"/>
      <c r="AK73" s="224"/>
      <c r="AL73" s="224"/>
      <c r="AM73" s="224"/>
      <c r="AN73" s="224"/>
      <c r="AO73" s="224"/>
      <c r="AP73" s="224"/>
      <c r="AQ73" s="224"/>
      <c r="AR73" s="224"/>
      <c r="AS73" s="224"/>
      <c r="AT73" s="224"/>
      <c r="AU73" s="224"/>
      <c r="AV73" s="224"/>
      <c r="AW73" s="224"/>
      <c r="AX73" s="224"/>
      <c r="AY73" s="224"/>
      <c r="AZ73" s="224"/>
      <c r="BA73" s="224"/>
      <c r="BB73" s="224"/>
      <c r="BC73" s="224"/>
      <c r="BD73" s="224"/>
      <c r="BE73" s="224"/>
      <c r="BF73" s="224"/>
      <c r="BG73" s="224"/>
      <c r="BH73" s="224"/>
      <c r="BI73" s="224"/>
      <c r="BJ73" s="224"/>
      <c r="BK73" s="224"/>
      <c r="BL73" s="224"/>
      <c r="BM73" s="224"/>
      <c r="BN73" s="224"/>
      <c r="BO73" s="224"/>
      <c r="BP73" s="224"/>
      <c r="BQ73" s="224"/>
      <c r="BR73" s="224"/>
      <c r="BS73" s="224"/>
      <c r="BT73" s="224"/>
      <c r="BU73" s="224"/>
      <c r="BV73" s="224"/>
      <c r="BW73" s="224"/>
      <c r="BX73" s="224"/>
      <c r="BY73" s="224"/>
      <c r="BZ73" s="224"/>
      <c r="CA73" s="224"/>
      <c r="CB73" s="224"/>
      <c r="CC73" s="224"/>
      <c r="CD73" s="224"/>
      <c r="CE73" s="224"/>
      <c r="CF73" s="224"/>
      <c r="CG73" s="224"/>
      <c r="CH73" s="224"/>
      <c r="CI73" s="224"/>
      <c r="CJ73" s="224"/>
      <c r="CK73" s="224"/>
      <c r="CL73" s="224"/>
      <c r="CM73" s="224"/>
    </row>
    <row r="74" spans="1:91" ht="38.5" customHeight="1" x14ac:dyDescent="0.35">
      <c r="A74" s="308"/>
      <c r="B74" s="242" t="s">
        <v>78</v>
      </c>
      <c r="C74" s="52" t="s">
        <v>80</v>
      </c>
      <c r="D74" s="41" t="s">
        <v>47</v>
      </c>
      <c r="E74" s="42">
        <v>14311</v>
      </c>
      <c r="F74" s="42">
        <v>14304</v>
      </c>
      <c r="G74" s="16" t="s">
        <v>17</v>
      </c>
      <c r="H74" s="16" t="s">
        <v>17</v>
      </c>
      <c r="I74" s="16" t="s">
        <v>17</v>
      </c>
      <c r="J74" s="98" t="s">
        <v>17</v>
      </c>
      <c r="K74" s="231" t="s">
        <v>249</v>
      </c>
    </row>
    <row r="75" spans="1:91" ht="25.5" customHeight="1" x14ac:dyDescent="0.35">
      <c r="A75" s="308"/>
      <c r="B75" s="52" t="s">
        <v>78</v>
      </c>
      <c r="C75" s="52" t="s">
        <v>81</v>
      </c>
      <c r="D75" s="41" t="s">
        <v>47</v>
      </c>
      <c r="E75" s="42">
        <v>241</v>
      </c>
      <c r="F75" s="42">
        <v>240.7</v>
      </c>
      <c r="G75" s="43" t="s">
        <v>17</v>
      </c>
      <c r="H75" s="43" t="s">
        <v>17</v>
      </c>
      <c r="I75" s="43" t="s">
        <v>17</v>
      </c>
      <c r="J75" s="97" t="s">
        <v>17</v>
      </c>
      <c r="K75" s="231" t="s">
        <v>251</v>
      </c>
    </row>
    <row r="76" spans="1:91" ht="15.65" customHeight="1" x14ac:dyDescent="0.35">
      <c r="A76" s="308"/>
      <c r="B76" s="226" t="s">
        <v>82</v>
      </c>
      <c r="C76" s="226" t="s">
        <v>83</v>
      </c>
      <c r="D76" s="227" t="s">
        <v>47</v>
      </c>
      <c r="E76" s="15">
        <v>21072</v>
      </c>
      <c r="F76" s="15">
        <v>25955</v>
      </c>
      <c r="G76" s="16" t="s">
        <v>17</v>
      </c>
      <c r="H76" s="16" t="s">
        <v>17</v>
      </c>
      <c r="I76" s="16" t="s">
        <v>17</v>
      </c>
      <c r="J76" s="98" t="s">
        <v>17</v>
      </c>
      <c r="K76" s="233"/>
    </row>
    <row r="77" spans="1:91" ht="15.65" customHeight="1" x14ac:dyDescent="0.35">
      <c r="A77" s="308"/>
      <c r="B77" s="242" t="s">
        <v>84</v>
      </c>
      <c r="C77" s="52" t="s">
        <v>85</v>
      </c>
      <c r="D77" s="41" t="s">
        <v>47</v>
      </c>
      <c r="E77" s="42">
        <v>728000</v>
      </c>
      <c r="F77" s="42">
        <v>782000</v>
      </c>
      <c r="G77" s="43" t="s">
        <v>17</v>
      </c>
      <c r="H77" s="43" t="s">
        <v>17</v>
      </c>
      <c r="I77" s="43" t="s">
        <v>17</v>
      </c>
      <c r="J77" s="97" t="s">
        <v>17</v>
      </c>
      <c r="K77" s="232"/>
    </row>
    <row r="78" spans="1:91" ht="15.65" customHeight="1" x14ac:dyDescent="0.35">
      <c r="A78" s="308"/>
      <c r="B78" s="226" t="s">
        <v>84</v>
      </c>
      <c r="C78" s="226" t="s">
        <v>86</v>
      </c>
      <c r="D78" s="227" t="s">
        <v>47</v>
      </c>
      <c r="E78" s="15">
        <v>9410</v>
      </c>
      <c r="F78" s="15">
        <v>6990</v>
      </c>
      <c r="G78" s="16" t="s">
        <v>17</v>
      </c>
      <c r="H78" s="16" t="s">
        <v>17</v>
      </c>
      <c r="I78" s="16" t="s">
        <v>17</v>
      </c>
      <c r="J78" s="98" t="s">
        <v>17</v>
      </c>
      <c r="K78" s="233"/>
    </row>
    <row r="79" spans="1:91" ht="15.65" customHeight="1" x14ac:dyDescent="0.35">
      <c r="A79" s="308"/>
      <c r="B79" s="242" t="s">
        <v>84</v>
      </c>
      <c r="C79" s="52" t="s">
        <v>87</v>
      </c>
      <c r="D79" s="41" t="s">
        <v>47</v>
      </c>
      <c r="E79" s="42">
        <v>14600</v>
      </c>
      <c r="F79" s="42">
        <v>20300</v>
      </c>
      <c r="G79" s="43" t="s">
        <v>17</v>
      </c>
      <c r="H79" s="43" t="s">
        <v>17</v>
      </c>
      <c r="I79" s="43" t="s">
        <v>17</v>
      </c>
      <c r="J79" s="97" t="s">
        <v>17</v>
      </c>
      <c r="K79" s="232"/>
    </row>
    <row r="80" spans="1:91" ht="15.65" customHeight="1" x14ac:dyDescent="0.35">
      <c r="A80" s="308"/>
      <c r="B80" s="226" t="s">
        <v>84</v>
      </c>
      <c r="C80" s="226" t="s">
        <v>88</v>
      </c>
      <c r="D80" s="227" t="s">
        <v>47</v>
      </c>
      <c r="E80" s="15">
        <v>75200</v>
      </c>
      <c r="F80" s="15">
        <v>114000</v>
      </c>
      <c r="G80" s="16" t="s">
        <v>17</v>
      </c>
      <c r="H80" s="16" t="s">
        <v>17</v>
      </c>
      <c r="I80" s="16" t="s">
        <v>17</v>
      </c>
      <c r="J80" s="98" t="s">
        <v>17</v>
      </c>
      <c r="K80" s="233"/>
    </row>
    <row r="81" spans="1:91" ht="15.65" customHeight="1" x14ac:dyDescent="0.35">
      <c r="A81" s="308"/>
      <c r="B81" s="242" t="s">
        <v>84</v>
      </c>
      <c r="C81" s="52" t="s">
        <v>89</v>
      </c>
      <c r="D81" s="41" t="s">
        <v>47</v>
      </c>
      <c r="E81" s="42">
        <v>5066</v>
      </c>
      <c r="F81" s="42">
        <v>4700</v>
      </c>
      <c r="G81" s="43" t="s">
        <v>17</v>
      </c>
      <c r="H81" s="43" t="s">
        <v>17</v>
      </c>
      <c r="I81" s="43" t="s">
        <v>17</v>
      </c>
      <c r="J81" s="97" t="s">
        <v>17</v>
      </c>
      <c r="K81" s="232"/>
    </row>
    <row r="82" spans="1:91" ht="15.65" customHeight="1" x14ac:dyDescent="0.35">
      <c r="A82" s="308"/>
      <c r="B82" s="226" t="s">
        <v>84</v>
      </c>
      <c r="C82" s="226" t="s">
        <v>90</v>
      </c>
      <c r="D82" s="227" t="s">
        <v>47</v>
      </c>
      <c r="E82" s="15">
        <v>12200</v>
      </c>
      <c r="F82" s="15">
        <v>12500</v>
      </c>
      <c r="G82" s="16" t="s">
        <v>17</v>
      </c>
      <c r="H82" s="16" t="s">
        <v>17</v>
      </c>
      <c r="I82" s="16" t="s">
        <v>17</v>
      </c>
      <c r="J82" s="98" t="s">
        <v>17</v>
      </c>
      <c r="K82" s="233"/>
    </row>
    <row r="83" spans="1:91" ht="15.65" customHeight="1" x14ac:dyDescent="0.35">
      <c r="A83" s="308"/>
      <c r="B83" s="242" t="s">
        <v>84</v>
      </c>
      <c r="C83" s="52" t="s">
        <v>91</v>
      </c>
      <c r="D83" s="41" t="s">
        <v>47</v>
      </c>
      <c r="E83" s="42">
        <v>23000</v>
      </c>
      <c r="F83" s="42">
        <v>27500</v>
      </c>
      <c r="G83" s="43" t="s">
        <v>17</v>
      </c>
      <c r="H83" s="43" t="s">
        <v>17</v>
      </c>
      <c r="I83" s="43" t="s">
        <v>17</v>
      </c>
      <c r="J83" s="97" t="s">
        <v>17</v>
      </c>
      <c r="K83" s="232"/>
    </row>
    <row r="84" spans="1:91" ht="15.65" customHeight="1" x14ac:dyDescent="0.35">
      <c r="A84" s="308"/>
      <c r="B84" s="226" t="s">
        <v>84</v>
      </c>
      <c r="C84" s="226" t="s">
        <v>92</v>
      </c>
      <c r="D84" s="227" t="s">
        <v>47</v>
      </c>
      <c r="E84" s="16" t="s">
        <v>17</v>
      </c>
      <c r="F84" s="16" t="s">
        <v>17</v>
      </c>
      <c r="G84" s="16" t="s">
        <v>17</v>
      </c>
      <c r="H84" s="16" t="s">
        <v>17</v>
      </c>
      <c r="I84" s="16" t="s">
        <v>17</v>
      </c>
      <c r="J84" s="98" t="s">
        <v>17</v>
      </c>
      <c r="K84" s="233"/>
    </row>
    <row r="85" spans="1:91" ht="15.65" customHeight="1" x14ac:dyDescent="0.35">
      <c r="A85" s="308"/>
      <c r="B85" s="242" t="s">
        <v>84</v>
      </c>
      <c r="C85" s="52" t="s">
        <v>93</v>
      </c>
      <c r="D85" s="41" t="s">
        <v>47</v>
      </c>
      <c r="E85" s="42">
        <v>29300</v>
      </c>
      <c r="F85" s="42">
        <v>50100</v>
      </c>
      <c r="G85" s="43" t="s">
        <v>17</v>
      </c>
      <c r="H85" s="43" t="s">
        <v>17</v>
      </c>
      <c r="I85" s="43" t="s">
        <v>17</v>
      </c>
      <c r="J85" s="97" t="s">
        <v>17</v>
      </c>
      <c r="K85" s="232"/>
    </row>
    <row r="86" spans="1:91" ht="15.65" customHeight="1" x14ac:dyDescent="0.35">
      <c r="A86" s="308"/>
      <c r="B86" s="226" t="s">
        <v>84</v>
      </c>
      <c r="C86" s="226" t="s">
        <v>94</v>
      </c>
      <c r="D86" s="227" t="s">
        <v>47</v>
      </c>
      <c r="E86" s="16" t="s">
        <v>95</v>
      </c>
      <c r="F86" s="16" t="s">
        <v>17</v>
      </c>
      <c r="G86" s="16" t="s">
        <v>17</v>
      </c>
      <c r="H86" s="16" t="s">
        <v>17</v>
      </c>
      <c r="I86" s="16" t="s">
        <v>17</v>
      </c>
      <c r="J86" s="98" t="s">
        <v>17</v>
      </c>
      <c r="K86" s="233"/>
    </row>
    <row r="87" spans="1:91" ht="37" x14ac:dyDescent="0.35">
      <c r="A87" s="308"/>
      <c r="B87" s="242" t="s">
        <v>84</v>
      </c>
      <c r="C87" s="52" t="s">
        <v>96</v>
      </c>
      <c r="D87" s="41" t="s">
        <v>47</v>
      </c>
      <c r="E87" s="42">
        <v>240000</v>
      </c>
      <c r="F87" s="42">
        <v>326000</v>
      </c>
      <c r="G87" s="43" t="s">
        <v>17</v>
      </c>
      <c r="H87" s="43" t="s">
        <v>17</v>
      </c>
      <c r="I87" s="43" t="s">
        <v>17</v>
      </c>
      <c r="J87" s="97" t="s">
        <v>17</v>
      </c>
      <c r="K87" s="231" t="s">
        <v>252</v>
      </c>
    </row>
    <row r="88" spans="1:91" ht="15.65" customHeight="1" x14ac:dyDescent="0.35">
      <c r="A88" s="308"/>
      <c r="B88" s="226" t="s">
        <v>84</v>
      </c>
      <c r="C88" s="226" t="s">
        <v>97</v>
      </c>
      <c r="D88" s="227" t="s">
        <v>47</v>
      </c>
      <c r="E88" s="15">
        <v>8120</v>
      </c>
      <c r="F88" s="15">
        <v>8820</v>
      </c>
      <c r="G88" s="16" t="s">
        <v>17</v>
      </c>
      <c r="H88" s="16" t="s">
        <v>17</v>
      </c>
      <c r="I88" s="16" t="s">
        <v>17</v>
      </c>
      <c r="J88" s="98" t="s">
        <v>17</v>
      </c>
      <c r="K88" s="233"/>
    </row>
    <row r="89" spans="1:91" ht="15.65" customHeight="1" x14ac:dyDescent="0.35">
      <c r="A89" s="308"/>
      <c r="B89" s="242" t="s">
        <v>84</v>
      </c>
      <c r="C89" s="52" t="s">
        <v>98</v>
      </c>
      <c r="D89" s="41" t="s">
        <v>47</v>
      </c>
      <c r="E89" s="43" t="s">
        <v>95</v>
      </c>
      <c r="F89" s="43" t="s">
        <v>17</v>
      </c>
      <c r="G89" s="43" t="s">
        <v>17</v>
      </c>
      <c r="H89" s="43" t="s">
        <v>17</v>
      </c>
      <c r="I89" s="43" t="s">
        <v>17</v>
      </c>
      <c r="J89" s="97" t="s">
        <v>17</v>
      </c>
      <c r="K89" s="232"/>
    </row>
    <row r="90" spans="1:91" ht="15.65" customHeight="1" x14ac:dyDescent="0.35">
      <c r="A90" s="308"/>
      <c r="B90" s="52" t="s">
        <v>84</v>
      </c>
      <c r="C90" s="52" t="s">
        <v>99</v>
      </c>
      <c r="D90" s="41" t="s">
        <v>47</v>
      </c>
      <c r="E90" s="43" t="s">
        <v>95</v>
      </c>
      <c r="F90" s="43" t="s">
        <v>17</v>
      </c>
      <c r="G90" s="16" t="s">
        <v>17</v>
      </c>
      <c r="H90" s="16" t="s">
        <v>17</v>
      </c>
      <c r="I90" s="16" t="s">
        <v>17</v>
      </c>
      <c r="J90" s="98" t="s">
        <v>17</v>
      </c>
      <c r="K90" s="233"/>
    </row>
    <row r="91" spans="1:91" ht="15.65" customHeight="1" x14ac:dyDescent="0.35">
      <c r="A91" s="308"/>
      <c r="B91" s="226" t="s">
        <v>84</v>
      </c>
      <c r="C91" s="226" t="s">
        <v>100</v>
      </c>
      <c r="D91" s="227" t="s">
        <v>47</v>
      </c>
      <c r="E91" s="15">
        <v>23150</v>
      </c>
      <c r="F91" s="15">
        <v>31500</v>
      </c>
      <c r="G91" s="84" t="s">
        <v>17</v>
      </c>
      <c r="H91" s="84" t="s">
        <v>17</v>
      </c>
      <c r="I91" s="84" t="s">
        <v>17</v>
      </c>
      <c r="J91" s="103" t="s">
        <v>17</v>
      </c>
      <c r="K91" s="236"/>
    </row>
    <row r="92" spans="1:91" x14ac:dyDescent="0.35">
      <c r="A92" s="100" t="s">
        <v>101</v>
      </c>
      <c r="B92" s="51"/>
      <c r="C92" s="51"/>
      <c r="D92" s="270"/>
      <c r="E92" s="271"/>
      <c r="F92" s="271"/>
      <c r="G92" s="76"/>
      <c r="H92" s="19"/>
      <c r="I92" s="19"/>
      <c r="J92" s="101"/>
      <c r="K92" s="234"/>
    </row>
    <row r="93" spans="1:91" ht="45" customHeight="1" x14ac:dyDescent="0.35">
      <c r="A93" s="306"/>
      <c r="B93" s="255" t="s">
        <v>102</v>
      </c>
      <c r="C93" s="86" t="s">
        <v>103</v>
      </c>
      <c r="D93" s="223" t="s">
        <v>24</v>
      </c>
      <c r="E93" s="285">
        <v>0.1</v>
      </c>
      <c r="F93" s="16" t="s">
        <v>17</v>
      </c>
      <c r="G93" s="89" t="s">
        <v>104</v>
      </c>
      <c r="H93" s="16" t="s">
        <v>17</v>
      </c>
      <c r="I93" s="16" t="s">
        <v>17</v>
      </c>
      <c r="J93" s="98" t="s">
        <v>17</v>
      </c>
      <c r="K93" s="233"/>
    </row>
    <row r="94" spans="1:91" ht="42.5" customHeight="1" x14ac:dyDescent="0.35">
      <c r="A94" s="306"/>
      <c r="B94" s="256" t="s">
        <v>105</v>
      </c>
      <c r="C94" s="49" t="s">
        <v>103</v>
      </c>
      <c r="D94" s="249" t="s">
        <v>24</v>
      </c>
      <c r="E94" s="286">
        <v>0.12</v>
      </c>
      <c r="F94" s="43" t="s">
        <v>17</v>
      </c>
      <c r="G94" s="78" t="s">
        <v>106</v>
      </c>
      <c r="H94" s="43" t="s">
        <v>17</v>
      </c>
      <c r="I94" s="43" t="s">
        <v>17</v>
      </c>
      <c r="J94" s="97" t="s">
        <v>17</v>
      </c>
      <c r="K94" s="232"/>
    </row>
    <row r="95" spans="1:91" s="66" customFormat="1" ht="15.5" x14ac:dyDescent="0.35">
      <c r="A95" s="100" t="s">
        <v>107</v>
      </c>
      <c r="B95" s="272"/>
      <c r="C95" s="273"/>
      <c r="D95" s="274"/>
      <c r="E95" s="275"/>
      <c r="F95" s="276"/>
      <c r="G95" s="90"/>
      <c r="H95" s="68"/>
      <c r="I95" s="68"/>
      <c r="J95" s="104"/>
      <c r="K95" s="237"/>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row>
    <row r="96" spans="1:91" ht="23.5" x14ac:dyDescent="0.35">
      <c r="A96" s="301"/>
      <c r="B96" s="86" t="s">
        <v>108</v>
      </c>
      <c r="C96" s="277" t="s">
        <v>109</v>
      </c>
      <c r="D96" s="223" t="s">
        <v>110</v>
      </c>
      <c r="E96" s="88">
        <v>7785</v>
      </c>
      <c r="F96" s="88">
        <v>7224.5</v>
      </c>
      <c r="G96" s="16" t="s">
        <v>17</v>
      </c>
      <c r="H96" s="16" t="s">
        <v>17</v>
      </c>
      <c r="I96" s="16" t="s">
        <v>17</v>
      </c>
      <c r="J96" s="98" t="s">
        <v>17</v>
      </c>
      <c r="K96" s="233"/>
    </row>
    <row r="97" spans="1:91" ht="23.5" x14ac:dyDescent="0.35">
      <c r="A97" s="301"/>
      <c r="B97" s="52" t="s">
        <v>108</v>
      </c>
      <c r="C97" s="278" t="s">
        <v>111</v>
      </c>
      <c r="D97" s="41" t="s">
        <v>110</v>
      </c>
      <c r="E97" s="42">
        <v>15767.28</v>
      </c>
      <c r="F97" s="42">
        <v>16693.34</v>
      </c>
      <c r="G97" s="43" t="s">
        <v>17</v>
      </c>
      <c r="H97" s="43" t="s">
        <v>17</v>
      </c>
      <c r="I97" s="43" t="s">
        <v>17</v>
      </c>
      <c r="J97" s="97" t="s">
        <v>17</v>
      </c>
      <c r="K97" s="232"/>
    </row>
    <row r="98" spans="1:91" ht="23.5" x14ac:dyDescent="0.35">
      <c r="A98" s="301"/>
      <c r="B98" s="52" t="s">
        <v>108</v>
      </c>
      <c r="C98" s="278" t="s">
        <v>112</v>
      </c>
      <c r="D98" s="41" t="s">
        <v>110</v>
      </c>
      <c r="E98" s="284">
        <v>0</v>
      </c>
      <c r="F98" s="284">
        <v>0</v>
      </c>
      <c r="G98" s="16" t="s">
        <v>17</v>
      </c>
      <c r="H98" s="16" t="s">
        <v>17</v>
      </c>
      <c r="I98" s="16" t="s">
        <v>17</v>
      </c>
      <c r="J98" s="98" t="s">
        <v>17</v>
      </c>
      <c r="K98" s="233"/>
    </row>
    <row r="99" spans="1:91" ht="23.5" x14ac:dyDescent="0.35">
      <c r="A99" s="301"/>
      <c r="B99" s="52" t="s">
        <v>108</v>
      </c>
      <c r="C99" s="278" t="s">
        <v>113</v>
      </c>
      <c r="D99" s="41" t="s">
        <v>110</v>
      </c>
      <c r="E99" s="42">
        <v>14320.03</v>
      </c>
      <c r="F99" s="42">
        <v>12664.05</v>
      </c>
      <c r="G99" s="43" t="s">
        <v>17</v>
      </c>
      <c r="H99" s="43" t="s">
        <v>17</v>
      </c>
      <c r="I99" s="43" t="s">
        <v>17</v>
      </c>
      <c r="J99" s="97" t="s">
        <v>17</v>
      </c>
      <c r="K99" s="232"/>
    </row>
    <row r="100" spans="1:91" x14ac:dyDescent="0.35">
      <c r="A100" s="301"/>
      <c r="B100" s="226" t="s">
        <v>108</v>
      </c>
      <c r="C100" s="279" t="s">
        <v>114</v>
      </c>
      <c r="D100" s="227" t="s">
        <v>115</v>
      </c>
      <c r="E100" s="15">
        <v>12</v>
      </c>
      <c r="F100" s="15">
        <v>12.05</v>
      </c>
      <c r="G100" s="77" t="s">
        <v>116</v>
      </c>
      <c r="J100" s="26"/>
      <c r="K100" s="230"/>
    </row>
    <row r="101" spans="1:91" s="66" customFormat="1" ht="15.5" x14ac:dyDescent="0.35">
      <c r="A101" s="105" t="s">
        <v>117</v>
      </c>
      <c r="B101" s="272"/>
      <c r="C101" s="273"/>
      <c r="D101" s="274"/>
      <c r="E101" s="275"/>
      <c r="F101" s="275"/>
      <c r="G101" s="79"/>
      <c r="H101" s="67"/>
      <c r="I101" s="67"/>
      <c r="J101" s="108"/>
      <c r="K101" s="238"/>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row>
    <row r="102" spans="1:91" s="225" customFormat="1" ht="37" x14ac:dyDescent="0.35">
      <c r="A102" s="301"/>
      <c r="B102" s="86" t="s">
        <v>118</v>
      </c>
      <c r="C102" s="86" t="s">
        <v>119</v>
      </c>
      <c r="D102" s="223" t="s">
        <v>110</v>
      </c>
      <c r="E102" s="88">
        <f>239602.98</f>
        <v>239602.98</v>
      </c>
      <c r="F102" s="88">
        <v>263024</v>
      </c>
      <c r="G102" s="43" t="s">
        <v>17</v>
      </c>
      <c r="H102" s="254" t="s">
        <v>120</v>
      </c>
      <c r="I102" s="43" t="s">
        <v>17</v>
      </c>
      <c r="J102" s="97" t="s">
        <v>17</v>
      </c>
      <c r="K102" s="231" t="s">
        <v>243</v>
      </c>
      <c r="L102" s="224"/>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224"/>
      <c r="AI102" s="224"/>
      <c r="AJ102" s="224"/>
      <c r="AK102" s="224"/>
      <c r="AL102" s="224"/>
      <c r="AM102" s="224"/>
      <c r="AN102" s="224"/>
      <c r="AO102" s="224"/>
      <c r="AP102" s="224"/>
      <c r="AQ102" s="224"/>
      <c r="AR102" s="224"/>
      <c r="AS102" s="224"/>
      <c r="AT102" s="224"/>
      <c r="AU102" s="224"/>
      <c r="AV102" s="224"/>
      <c r="AW102" s="224"/>
      <c r="AX102" s="224"/>
      <c r="AY102" s="224"/>
      <c r="AZ102" s="224"/>
      <c r="BA102" s="224"/>
      <c r="BB102" s="224"/>
      <c r="BC102" s="224"/>
      <c r="BD102" s="224"/>
      <c r="BE102" s="224"/>
      <c r="BF102" s="224"/>
      <c r="BG102" s="224"/>
      <c r="BH102" s="224"/>
      <c r="BI102" s="224"/>
      <c r="BJ102" s="224"/>
      <c r="BK102" s="224"/>
      <c r="BL102" s="224"/>
      <c r="BM102" s="224"/>
      <c r="BN102" s="224"/>
      <c r="BO102" s="224"/>
      <c r="BP102" s="224"/>
      <c r="BQ102" s="224"/>
      <c r="BR102" s="224"/>
      <c r="BS102" s="224"/>
      <c r="BT102" s="224"/>
      <c r="BU102" s="224"/>
      <c r="BV102" s="224"/>
      <c r="BW102" s="224"/>
      <c r="BX102" s="224"/>
      <c r="BY102" s="224"/>
      <c r="BZ102" s="224"/>
      <c r="CA102" s="224"/>
      <c r="CB102" s="224"/>
      <c r="CC102" s="224"/>
      <c r="CD102" s="224"/>
      <c r="CE102" s="224"/>
      <c r="CF102" s="224"/>
      <c r="CG102" s="224"/>
      <c r="CH102" s="224"/>
      <c r="CI102" s="224"/>
      <c r="CJ102" s="224"/>
      <c r="CK102" s="224"/>
      <c r="CL102" s="224"/>
      <c r="CM102" s="224"/>
    </row>
    <row r="103" spans="1:91" ht="15.65" customHeight="1" x14ac:dyDescent="0.35">
      <c r="A103" s="301"/>
      <c r="B103" s="52" t="s">
        <v>118</v>
      </c>
      <c r="C103" s="52" t="s">
        <v>109</v>
      </c>
      <c r="D103" s="41" t="s">
        <v>110</v>
      </c>
      <c r="E103" s="42">
        <v>9889.2199999999993</v>
      </c>
      <c r="F103" s="42">
        <v>10651.11</v>
      </c>
      <c r="G103" s="16" t="s">
        <v>17</v>
      </c>
      <c r="H103" s="16" t="s">
        <v>17</v>
      </c>
      <c r="I103" s="16" t="s">
        <v>17</v>
      </c>
      <c r="J103" s="98" t="s">
        <v>17</v>
      </c>
      <c r="K103" s="233"/>
    </row>
    <row r="104" spans="1:91" ht="23.5" x14ac:dyDescent="0.35">
      <c r="A104" s="301"/>
      <c r="B104" s="52" t="s">
        <v>118</v>
      </c>
      <c r="C104" s="52" t="s">
        <v>111</v>
      </c>
      <c r="D104" s="41" t="s">
        <v>110</v>
      </c>
      <c r="E104" s="42">
        <v>191529.68</v>
      </c>
      <c r="F104" s="42">
        <v>215029.99</v>
      </c>
      <c r="G104" s="43" t="s">
        <v>17</v>
      </c>
      <c r="H104" s="43" t="s">
        <v>17</v>
      </c>
      <c r="I104" s="43" t="s">
        <v>17</v>
      </c>
      <c r="J104" s="97" t="s">
        <v>17</v>
      </c>
      <c r="K104" s="232"/>
    </row>
    <row r="105" spans="1:91" ht="23.5" x14ac:dyDescent="0.35">
      <c r="A105" s="301"/>
      <c r="B105" s="52" t="s">
        <v>118</v>
      </c>
      <c r="C105" s="52" t="s">
        <v>112</v>
      </c>
      <c r="D105" s="41" t="s">
        <v>110</v>
      </c>
      <c r="E105" s="42">
        <v>146</v>
      </c>
      <c r="F105" s="284">
        <v>0</v>
      </c>
      <c r="G105" s="16" t="s">
        <v>17</v>
      </c>
      <c r="H105" s="16" t="s">
        <v>17</v>
      </c>
      <c r="I105" s="16" t="s">
        <v>17</v>
      </c>
      <c r="J105" s="98" t="s">
        <v>17</v>
      </c>
      <c r="K105" s="233"/>
    </row>
    <row r="106" spans="1:91" ht="23.5" x14ac:dyDescent="0.35">
      <c r="A106" s="301"/>
      <c r="B106" s="226" t="s">
        <v>118</v>
      </c>
      <c r="C106" s="226" t="s">
        <v>113</v>
      </c>
      <c r="D106" s="227" t="s">
        <v>110</v>
      </c>
      <c r="E106" s="15">
        <v>38038.080000000002</v>
      </c>
      <c r="F106" s="15">
        <v>37342.74</v>
      </c>
      <c r="G106" s="84" t="s">
        <v>17</v>
      </c>
      <c r="H106" s="84" t="s">
        <v>17</v>
      </c>
      <c r="I106" s="84" t="s">
        <v>17</v>
      </c>
      <c r="J106" s="103" t="s">
        <v>17</v>
      </c>
      <c r="K106" s="236"/>
    </row>
    <row r="107" spans="1:91" s="66" customFormat="1" ht="15.5" x14ac:dyDescent="0.35">
      <c r="A107" s="105" t="s">
        <v>121</v>
      </c>
      <c r="B107" s="272"/>
      <c r="C107" s="280"/>
      <c r="D107" s="274"/>
      <c r="E107" s="275"/>
      <c r="F107" s="275"/>
      <c r="G107" s="82"/>
      <c r="H107" s="71"/>
      <c r="I107" s="71"/>
      <c r="J107" s="106"/>
      <c r="K107" s="23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row>
    <row r="108" spans="1:91" s="225" customFormat="1" ht="23.5" x14ac:dyDescent="0.35">
      <c r="A108" s="301"/>
      <c r="B108" s="86" t="s">
        <v>122</v>
      </c>
      <c r="C108" s="86" t="s">
        <v>123</v>
      </c>
      <c r="D108" s="223" t="s">
        <v>110</v>
      </c>
      <c r="E108" s="88">
        <v>37872</v>
      </c>
      <c r="F108" s="88">
        <v>36581.89</v>
      </c>
      <c r="G108" s="87" t="s">
        <v>17</v>
      </c>
      <c r="H108" s="87" t="s">
        <v>17</v>
      </c>
      <c r="I108" s="87" t="s">
        <v>17</v>
      </c>
      <c r="J108" s="107" t="s">
        <v>17</v>
      </c>
      <c r="K108" s="240"/>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c r="BH108" s="224"/>
      <c r="BI108" s="224"/>
      <c r="BJ108" s="224"/>
      <c r="BK108" s="224"/>
      <c r="BL108" s="224"/>
      <c r="BM108" s="224"/>
      <c r="BN108" s="224"/>
      <c r="BO108" s="224"/>
      <c r="BP108" s="224"/>
      <c r="BQ108" s="224"/>
      <c r="BR108" s="224"/>
      <c r="BS108" s="224"/>
      <c r="BT108" s="224"/>
      <c r="BU108" s="224"/>
      <c r="BV108" s="224"/>
      <c r="BW108" s="224"/>
      <c r="BX108" s="224"/>
      <c r="BY108" s="224"/>
      <c r="BZ108" s="224"/>
      <c r="CA108" s="224"/>
      <c r="CB108" s="224"/>
      <c r="CC108" s="224"/>
      <c r="CD108" s="224"/>
      <c r="CE108" s="224"/>
      <c r="CF108" s="224"/>
      <c r="CG108" s="224"/>
      <c r="CH108" s="224"/>
      <c r="CI108" s="224"/>
      <c r="CJ108" s="224"/>
      <c r="CK108" s="224"/>
      <c r="CL108" s="224"/>
      <c r="CM108" s="224"/>
    </row>
    <row r="109" spans="1:91" ht="15.65" customHeight="1" x14ac:dyDescent="0.35">
      <c r="A109" s="301"/>
      <c r="B109" s="52" t="s">
        <v>124</v>
      </c>
      <c r="C109" s="52" t="s">
        <v>125</v>
      </c>
      <c r="D109" s="41" t="s">
        <v>126</v>
      </c>
      <c r="E109" s="42">
        <v>10</v>
      </c>
      <c r="F109" s="42">
        <v>10</v>
      </c>
      <c r="G109" s="16" t="s">
        <v>17</v>
      </c>
      <c r="H109" s="16" t="s">
        <v>17</v>
      </c>
      <c r="I109" s="16" t="s">
        <v>17</v>
      </c>
      <c r="J109" s="98" t="s">
        <v>17</v>
      </c>
      <c r="K109" s="233"/>
    </row>
    <row r="110" spans="1:91" ht="26" x14ac:dyDescent="0.35">
      <c r="A110" s="301"/>
      <c r="B110" s="49" t="s">
        <v>127</v>
      </c>
      <c r="C110" s="49" t="s">
        <v>128</v>
      </c>
      <c r="D110" s="249" t="s">
        <v>129</v>
      </c>
      <c r="E110" s="250">
        <v>30</v>
      </c>
      <c r="F110" s="250">
        <v>22</v>
      </c>
      <c r="G110" s="81" t="s">
        <v>130</v>
      </c>
      <c r="H110" s="24"/>
      <c r="I110" s="24"/>
      <c r="J110" s="25"/>
      <c r="K110" s="241"/>
    </row>
    <row r="111" spans="1:91" s="66" customFormat="1" ht="15.5" x14ac:dyDescent="0.35">
      <c r="A111" s="105" t="s">
        <v>131</v>
      </c>
      <c r="B111" s="272"/>
      <c r="C111" s="280"/>
      <c r="D111" s="274"/>
      <c r="E111" s="275"/>
      <c r="F111" s="275"/>
      <c r="G111" s="82"/>
      <c r="H111" s="71"/>
      <c r="I111" s="71"/>
      <c r="J111" s="106"/>
      <c r="K111" s="23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row>
    <row r="112" spans="1:91" s="225" customFormat="1" ht="40.5" customHeight="1" x14ac:dyDescent="0.35">
      <c r="A112" s="219"/>
      <c r="B112" s="226" t="s">
        <v>132</v>
      </c>
      <c r="C112" s="226" t="s">
        <v>133</v>
      </c>
      <c r="D112" s="227" t="s">
        <v>140</v>
      </c>
      <c r="E112" s="15">
        <v>1333</v>
      </c>
      <c r="F112" s="251">
        <v>1165</v>
      </c>
      <c r="G112" s="16" t="s">
        <v>17</v>
      </c>
      <c r="H112" s="252" t="s">
        <v>120</v>
      </c>
      <c r="I112" s="16" t="s">
        <v>17</v>
      </c>
      <c r="J112" s="98" t="s">
        <v>17</v>
      </c>
      <c r="K112" s="231" t="s">
        <v>243</v>
      </c>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c r="AZ112" s="224"/>
      <c r="BA112" s="224"/>
      <c r="BB112" s="224"/>
      <c r="BC112" s="224"/>
      <c r="BD112" s="224"/>
      <c r="BE112" s="224"/>
      <c r="BF112" s="224"/>
      <c r="BG112" s="224"/>
      <c r="BH112" s="224"/>
      <c r="BI112" s="224"/>
      <c r="BJ112" s="224"/>
      <c r="BK112" s="224"/>
      <c r="BL112" s="224"/>
      <c r="BM112" s="224"/>
      <c r="BN112" s="224"/>
      <c r="BO112" s="224"/>
      <c r="BP112" s="224"/>
      <c r="BQ112" s="224"/>
      <c r="BR112" s="224"/>
      <c r="BS112" s="224"/>
      <c r="BT112" s="224"/>
      <c r="BU112" s="224"/>
      <c r="BV112" s="224"/>
      <c r="BW112" s="224"/>
      <c r="BX112" s="224"/>
      <c r="BY112" s="224"/>
      <c r="BZ112" s="224"/>
      <c r="CA112" s="224"/>
      <c r="CB112" s="224"/>
      <c r="CC112" s="224"/>
      <c r="CD112" s="224"/>
      <c r="CE112" s="224"/>
      <c r="CF112" s="224"/>
      <c r="CG112" s="224"/>
      <c r="CH112" s="224"/>
      <c r="CI112" s="224"/>
      <c r="CJ112" s="224"/>
      <c r="CK112" s="224"/>
      <c r="CL112" s="224"/>
      <c r="CM112" s="224"/>
    </row>
    <row r="113" spans="1:91" s="225" customFormat="1" ht="37" x14ac:dyDescent="0.35">
      <c r="A113" s="219"/>
      <c r="B113" s="242" t="s">
        <v>132</v>
      </c>
      <c r="C113" s="52" t="s">
        <v>135</v>
      </c>
      <c r="D113" s="41" t="s">
        <v>140</v>
      </c>
      <c r="E113" s="42">
        <v>12459</v>
      </c>
      <c r="F113" s="253">
        <v>11957</v>
      </c>
      <c r="G113" s="43" t="s">
        <v>17</v>
      </c>
      <c r="H113" s="254" t="s">
        <v>120</v>
      </c>
      <c r="I113" s="43" t="s">
        <v>17</v>
      </c>
      <c r="J113" s="97" t="s">
        <v>17</v>
      </c>
      <c r="K113" s="231" t="s">
        <v>243</v>
      </c>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4"/>
      <c r="BK113" s="224"/>
      <c r="BL113" s="224"/>
      <c r="BM113" s="224"/>
      <c r="BN113" s="224"/>
      <c r="BO113" s="224"/>
      <c r="BP113" s="224"/>
      <c r="BQ113" s="224"/>
      <c r="BR113" s="224"/>
      <c r="BS113" s="224"/>
      <c r="BT113" s="224"/>
      <c r="BU113" s="224"/>
      <c r="BV113" s="224"/>
      <c r="BW113" s="224"/>
      <c r="BX113" s="224"/>
      <c r="BY113" s="224"/>
      <c r="BZ113" s="224"/>
      <c r="CA113" s="224"/>
      <c r="CB113" s="224"/>
      <c r="CC113" s="224"/>
      <c r="CD113" s="224"/>
      <c r="CE113" s="224"/>
      <c r="CF113" s="224"/>
      <c r="CG113" s="224"/>
      <c r="CH113" s="224"/>
      <c r="CI113" s="224"/>
      <c r="CJ113" s="224"/>
      <c r="CK113" s="224"/>
      <c r="CL113" s="224"/>
      <c r="CM113" s="224"/>
    </row>
    <row r="114" spans="1:91" ht="23.5" x14ac:dyDescent="0.35">
      <c r="A114" s="102"/>
      <c r="B114" s="49" t="s">
        <v>132</v>
      </c>
      <c r="C114" s="226" t="s">
        <v>136</v>
      </c>
      <c r="D114" s="227" t="s">
        <v>140</v>
      </c>
      <c r="E114" s="15">
        <v>9606</v>
      </c>
      <c r="F114" s="251">
        <v>9015</v>
      </c>
      <c r="G114" s="16" t="s">
        <v>17</v>
      </c>
      <c r="H114" s="16" t="s">
        <v>17</v>
      </c>
      <c r="I114" s="16" t="s">
        <v>17</v>
      </c>
      <c r="J114" s="98" t="s">
        <v>17</v>
      </c>
      <c r="K114" s="233"/>
    </row>
    <row r="115" spans="1:91" ht="23.5" x14ac:dyDescent="0.35">
      <c r="A115" s="102"/>
      <c r="B115" s="52" t="s">
        <v>132</v>
      </c>
      <c r="C115" s="52" t="s">
        <v>137</v>
      </c>
      <c r="D115" s="41" t="s">
        <v>140</v>
      </c>
      <c r="E115" s="42">
        <v>156</v>
      </c>
      <c r="F115" s="253">
        <v>205</v>
      </c>
      <c r="G115" s="43" t="s">
        <v>17</v>
      </c>
      <c r="H115" s="43" t="s">
        <v>17</v>
      </c>
      <c r="I115" s="43" t="s">
        <v>17</v>
      </c>
      <c r="J115" s="97" t="s">
        <v>17</v>
      </c>
      <c r="K115" s="232"/>
    </row>
    <row r="116" spans="1:91" ht="23.5" x14ac:dyDescent="0.35">
      <c r="A116" s="102"/>
      <c r="B116" s="52" t="s">
        <v>132</v>
      </c>
      <c r="C116" s="52" t="s">
        <v>138</v>
      </c>
      <c r="D116" s="41" t="s">
        <v>140</v>
      </c>
      <c r="E116" s="42">
        <v>4158</v>
      </c>
      <c r="F116" s="253">
        <v>4029</v>
      </c>
      <c r="G116" s="16" t="s">
        <v>17</v>
      </c>
      <c r="H116" s="16" t="s">
        <v>17</v>
      </c>
      <c r="I116" s="16" t="s">
        <v>17</v>
      </c>
      <c r="J116" s="98" t="s">
        <v>17</v>
      </c>
      <c r="K116" s="233"/>
    </row>
    <row r="117" spans="1:91" ht="26" x14ac:dyDescent="0.35">
      <c r="A117" s="102"/>
      <c r="B117" s="49" t="s">
        <v>132</v>
      </c>
      <c r="C117" s="49" t="s">
        <v>139</v>
      </c>
      <c r="D117" s="249" t="s">
        <v>140</v>
      </c>
      <c r="E117" s="250">
        <v>13792</v>
      </c>
      <c r="F117" s="281">
        <v>13121</v>
      </c>
      <c r="G117" s="81" t="s">
        <v>141</v>
      </c>
      <c r="H117" s="43" t="s">
        <v>17</v>
      </c>
      <c r="I117" s="43" t="s">
        <v>17</v>
      </c>
      <c r="J117" s="97" t="s">
        <v>17</v>
      </c>
      <c r="K117" s="232"/>
    </row>
    <row r="118" spans="1:91" ht="23.5" x14ac:dyDescent="0.35">
      <c r="A118" s="102"/>
      <c r="B118" s="52" t="s">
        <v>132</v>
      </c>
      <c r="C118" s="52" t="s">
        <v>142</v>
      </c>
      <c r="D118" s="41" t="s">
        <v>140</v>
      </c>
      <c r="E118" s="42">
        <v>8577</v>
      </c>
      <c r="F118" s="253">
        <v>8296</v>
      </c>
      <c r="G118" s="43" t="s">
        <v>17</v>
      </c>
      <c r="H118" s="43" t="s">
        <v>17</v>
      </c>
      <c r="I118" s="43" t="s">
        <v>17</v>
      </c>
      <c r="J118" s="97" t="s">
        <v>17</v>
      </c>
      <c r="K118" s="232"/>
    </row>
    <row r="119" spans="1:91" ht="23.5" x14ac:dyDescent="0.35">
      <c r="A119" s="102"/>
      <c r="B119" s="52" t="s">
        <v>132</v>
      </c>
      <c r="C119" s="52" t="s">
        <v>143</v>
      </c>
      <c r="D119" s="41" t="s">
        <v>140</v>
      </c>
      <c r="E119" s="42">
        <v>129</v>
      </c>
      <c r="F119" s="253">
        <v>129</v>
      </c>
      <c r="G119" s="16" t="s">
        <v>17</v>
      </c>
      <c r="H119" s="16" t="s">
        <v>17</v>
      </c>
      <c r="I119" s="16" t="s">
        <v>17</v>
      </c>
      <c r="J119" s="98" t="s">
        <v>17</v>
      </c>
      <c r="K119" s="233"/>
    </row>
    <row r="120" spans="1:91" ht="23.5" x14ac:dyDescent="0.35">
      <c r="A120" s="102"/>
      <c r="B120" s="226" t="s">
        <v>144</v>
      </c>
      <c r="C120" s="226" t="s">
        <v>144</v>
      </c>
      <c r="D120" s="227" t="s">
        <v>145</v>
      </c>
      <c r="E120" s="287">
        <v>1.32</v>
      </c>
      <c r="F120" s="287">
        <v>1.3</v>
      </c>
      <c r="G120" s="80" t="s">
        <v>116</v>
      </c>
      <c r="H120" s="43" t="s">
        <v>17</v>
      </c>
      <c r="I120" s="43" t="s">
        <v>17</v>
      </c>
      <c r="J120" s="97" t="s">
        <v>17</v>
      </c>
      <c r="K120" s="232"/>
    </row>
    <row r="121" spans="1:91" ht="23.5" x14ac:dyDescent="0.35">
      <c r="A121" s="102"/>
      <c r="B121" s="52" t="s">
        <v>146</v>
      </c>
      <c r="C121" s="52" t="s">
        <v>147</v>
      </c>
      <c r="D121" s="41" t="s">
        <v>55</v>
      </c>
      <c r="E121" s="42">
        <v>29</v>
      </c>
      <c r="F121" s="42">
        <v>11</v>
      </c>
      <c r="G121" s="16" t="s">
        <v>17</v>
      </c>
      <c r="H121" s="16" t="s">
        <v>17</v>
      </c>
      <c r="I121" s="16" t="s">
        <v>17</v>
      </c>
      <c r="J121" s="98" t="s">
        <v>17</v>
      </c>
      <c r="K121" s="233"/>
    </row>
    <row r="122" spans="1:91" s="66" customFormat="1" ht="15.5" x14ac:dyDescent="0.35">
      <c r="A122" s="105" t="s">
        <v>148</v>
      </c>
      <c r="B122" s="280"/>
      <c r="C122" s="273"/>
      <c r="D122" s="282"/>
      <c r="E122" s="275"/>
      <c r="F122" s="275"/>
      <c r="G122" s="82"/>
      <c r="H122" s="71"/>
      <c r="I122" s="71"/>
      <c r="J122" s="106"/>
      <c r="K122" s="23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row>
    <row r="123" spans="1:91" ht="15.65" customHeight="1" x14ac:dyDescent="0.35">
      <c r="A123" s="301"/>
      <c r="B123" s="86" t="s">
        <v>149</v>
      </c>
      <c r="C123" s="86" t="s">
        <v>36</v>
      </c>
      <c r="D123" s="223" t="s">
        <v>150</v>
      </c>
      <c r="E123" s="88">
        <v>41</v>
      </c>
      <c r="F123" s="88">
        <v>41</v>
      </c>
      <c r="G123" s="87" t="s">
        <v>17</v>
      </c>
      <c r="H123" s="87" t="s">
        <v>17</v>
      </c>
      <c r="I123" s="87" t="s">
        <v>17</v>
      </c>
      <c r="J123" s="107" t="s">
        <v>17</v>
      </c>
      <c r="K123" s="240"/>
    </row>
    <row r="124" spans="1:91" ht="23.5" x14ac:dyDescent="0.35">
      <c r="A124" s="301"/>
      <c r="B124" s="52" t="s">
        <v>149</v>
      </c>
      <c r="C124" s="52" t="s">
        <v>151</v>
      </c>
      <c r="D124" s="41" t="s">
        <v>150</v>
      </c>
      <c r="E124" s="42">
        <v>5</v>
      </c>
      <c r="F124" s="42">
        <v>5</v>
      </c>
      <c r="G124" s="43" t="s">
        <v>17</v>
      </c>
      <c r="H124" s="43" t="s">
        <v>17</v>
      </c>
      <c r="I124" s="43" t="s">
        <v>17</v>
      </c>
      <c r="J124" s="97" t="s">
        <v>17</v>
      </c>
      <c r="K124" s="232"/>
    </row>
    <row r="125" spans="1:91" ht="23.5" x14ac:dyDescent="0.35">
      <c r="A125" s="301"/>
      <c r="B125" s="52" t="s">
        <v>149</v>
      </c>
      <c r="C125" s="52" t="s">
        <v>39</v>
      </c>
      <c r="D125" s="41" t="s">
        <v>150</v>
      </c>
      <c r="E125" s="42">
        <v>14</v>
      </c>
      <c r="F125" s="42">
        <v>14</v>
      </c>
      <c r="G125" s="16" t="s">
        <v>17</v>
      </c>
      <c r="H125" s="16" t="s">
        <v>17</v>
      </c>
      <c r="I125" s="16" t="s">
        <v>17</v>
      </c>
      <c r="J125" s="98" t="s">
        <v>17</v>
      </c>
      <c r="K125" s="233"/>
    </row>
    <row r="126" spans="1:91" ht="23.5" x14ac:dyDescent="0.35">
      <c r="A126" s="301"/>
      <c r="B126" s="226" t="s">
        <v>149</v>
      </c>
      <c r="C126" s="226" t="s">
        <v>152</v>
      </c>
      <c r="D126" s="227" t="s">
        <v>150</v>
      </c>
      <c r="E126" s="15">
        <v>8</v>
      </c>
      <c r="F126" s="15">
        <v>8</v>
      </c>
      <c r="G126" s="84" t="s">
        <v>17</v>
      </c>
      <c r="H126" s="84" t="s">
        <v>17</v>
      </c>
      <c r="I126" s="84" t="s">
        <v>17</v>
      </c>
      <c r="J126" s="103" t="s">
        <v>17</v>
      </c>
      <c r="K126" s="236"/>
    </row>
    <row r="127" spans="1:91" s="66" customFormat="1" ht="15.5" x14ac:dyDescent="0.35">
      <c r="A127" s="105" t="s">
        <v>153</v>
      </c>
      <c r="B127" s="272"/>
      <c r="C127" s="273"/>
      <c r="D127" s="282"/>
      <c r="E127" s="275"/>
      <c r="F127" s="275"/>
      <c r="G127" s="82"/>
      <c r="H127" s="71"/>
      <c r="I127" s="71"/>
      <c r="J127" s="106"/>
      <c r="K127" s="23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row>
    <row r="128" spans="1:91" s="225" customFormat="1" ht="23.5" x14ac:dyDescent="0.35">
      <c r="A128" s="300"/>
      <c r="B128" s="226" t="s">
        <v>154</v>
      </c>
      <c r="C128" s="226" t="s">
        <v>103</v>
      </c>
      <c r="D128" s="227" t="s">
        <v>24</v>
      </c>
      <c r="E128" s="288">
        <v>0.28499999999999998</v>
      </c>
      <c r="F128" s="288">
        <v>0.31</v>
      </c>
      <c r="G128" s="16" t="s">
        <v>17</v>
      </c>
      <c r="H128" s="16" t="s">
        <v>17</v>
      </c>
      <c r="I128" s="220" t="s">
        <v>238</v>
      </c>
      <c r="J128" s="98" t="s">
        <v>17</v>
      </c>
      <c r="K128" s="233"/>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4"/>
      <c r="AO128" s="224"/>
      <c r="AP128" s="224"/>
      <c r="AQ128" s="224"/>
      <c r="AR128" s="224"/>
      <c r="AS128" s="224"/>
      <c r="AT128" s="224"/>
      <c r="AU128" s="224"/>
      <c r="AV128" s="224"/>
      <c r="AW128" s="224"/>
      <c r="AX128" s="224"/>
      <c r="AY128" s="224"/>
      <c r="AZ128" s="224"/>
      <c r="BA128" s="224"/>
      <c r="BB128" s="224"/>
      <c r="BC128" s="224"/>
      <c r="BD128" s="224"/>
      <c r="BE128" s="224"/>
      <c r="BF128" s="224"/>
      <c r="BG128" s="224"/>
      <c r="BH128" s="224"/>
      <c r="BI128" s="224"/>
      <c r="BJ128" s="224"/>
      <c r="BK128" s="224"/>
      <c r="BL128" s="224"/>
      <c r="BM128" s="224"/>
      <c r="BN128" s="224"/>
      <c r="BO128" s="224"/>
      <c r="BP128" s="224"/>
      <c r="BQ128" s="224"/>
      <c r="BR128" s="224"/>
      <c r="BS128" s="224"/>
      <c r="BT128" s="224"/>
      <c r="BU128" s="224"/>
      <c r="BV128" s="224"/>
      <c r="BW128" s="224"/>
      <c r="BX128" s="224"/>
      <c r="BY128" s="224"/>
      <c r="BZ128" s="224"/>
      <c r="CA128" s="224"/>
      <c r="CB128" s="224"/>
      <c r="CC128" s="224"/>
      <c r="CD128" s="224"/>
      <c r="CE128" s="224"/>
      <c r="CF128" s="224"/>
      <c r="CG128" s="224"/>
      <c r="CH128" s="224"/>
      <c r="CI128" s="224"/>
      <c r="CJ128" s="224"/>
      <c r="CK128" s="224"/>
      <c r="CL128" s="224"/>
      <c r="CM128" s="224"/>
    </row>
    <row r="129" spans="1:91" ht="23.5" x14ac:dyDescent="0.35">
      <c r="A129" s="301"/>
      <c r="B129" s="49" t="s">
        <v>155</v>
      </c>
      <c r="C129" s="49" t="s">
        <v>103</v>
      </c>
      <c r="D129" s="283" t="s">
        <v>156</v>
      </c>
      <c r="E129" s="250">
        <v>109</v>
      </c>
      <c r="F129" s="250">
        <v>113</v>
      </c>
      <c r="G129" s="43" t="s">
        <v>17</v>
      </c>
      <c r="H129" s="43" t="s">
        <v>17</v>
      </c>
      <c r="I129" s="43" t="s">
        <v>17</v>
      </c>
      <c r="J129" s="97" t="s">
        <v>17</v>
      </c>
      <c r="K129" s="232"/>
    </row>
    <row r="130" spans="1:91" s="83" customFormat="1" ht="23.5" x14ac:dyDescent="0.35">
      <c r="A130" s="302"/>
      <c r="B130" s="52" t="s">
        <v>157</v>
      </c>
      <c r="C130" s="52" t="s">
        <v>103</v>
      </c>
      <c r="D130" s="41" t="s">
        <v>24</v>
      </c>
      <c r="E130" s="289">
        <v>3.5000000000000003E-2</v>
      </c>
      <c r="F130" s="289">
        <v>3.6999999999999998E-2</v>
      </c>
      <c r="G130" s="43" t="s">
        <v>17</v>
      </c>
      <c r="H130" s="43" t="s">
        <v>17</v>
      </c>
      <c r="I130" s="43" t="s">
        <v>17</v>
      </c>
      <c r="J130" s="97" t="s">
        <v>17</v>
      </c>
      <c r="K130" s="232"/>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row>
    <row r="132" spans="1:91" ht="14.5" x14ac:dyDescent="0.35"/>
    <row r="133" spans="1:91" s="2" customFormat="1" ht="14.5" x14ac:dyDescent="0.35">
      <c r="A133" s="5"/>
      <c r="B133" s="5"/>
      <c r="C133" s="5"/>
      <c r="D133" s="5"/>
      <c r="E133" s="17"/>
      <c r="F133" s="5"/>
      <c r="G133" s="73"/>
      <c r="H133" s="5"/>
      <c r="I133" s="5"/>
      <c r="J133" s="5"/>
      <c r="K133" s="228"/>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row>
    <row r="134" spans="1:91" s="2" customFormat="1" ht="14.5" x14ac:dyDescent="0.35">
      <c r="A134" s="5"/>
      <c r="B134" s="5"/>
      <c r="C134" s="5"/>
      <c r="D134" s="5"/>
      <c r="E134" s="5"/>
      <c r="F134" s="5"/>
      <c r="G134" s="73"/>
      <c r="H134" s="5"/>
      <c r="I134" s="5"/>
      <c r="J134" s="5"/>
      <c r="K134" s="228"/>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row>
    <row r="135" spans="1:91" s="2" customFormat="1" ht="14.5" x14ac:dyDescent="0.35">
      <c r="A135" s="5"/>
      <c r="B135" s="5"/>
      <c r="C135" s="5"/>
      <c r="D135" s="5"/>
      <c r="E135" s="5"/>
      <c r="F135" s="5"/>
      <c r="G135" s="73"/>
      <c r="H135" s="5"/>
      <c r="I135" s="59"/>
      <c r="J135" s="5"/>
      <c r="K135" s="228"/>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row>
    <row r="136" spans="1:91" s="2" customFormat="1" ht="14.5" x14ac:dyDescent="0.35">
      <c r="A136" s="5"/>
      <c r="B136" s="5"/>
      <c r="C136" s="5"/>
      <c r="D136" s="5"/>
      <c r="E136" s="5"/>
      <c r="F136" s="5"/>
      <c r="G136" s="73"/>
      <c r="H136" s="5"/>
      <c r="I136" s="5"/>
      <c r="J136" s="5"/>
      <c r="K136" s="228"/>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row>
    <row r="137" spans="1:91" s="2" customFormat="1" ht="14.5" x14ac:dyDescent="0.35">
      <c r="A137" s="5"/>
      <c r="B137" s="5"/>
      <c r="C137" s="5"/>
      <c r="D137" s="5"/>
      <c r="E137" s="5"/>
      <c r="F137" s="5"/>
      <c r="G137" s="73"/>
      <c r="H137" s="5"/>
      <c r="I137" s="5"/>
      <c r="J137" s="5"/>
      <c r="K137" s="228"/>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row>
    <row r="138" spans="1:91" s="2" customFormat="1" ht="14.5" x14ac:dyDescent="0.35">
      <c r="A138" s="5"/>
      <c r="B138" s="5"/>
      <c r="C138" s="5"/>
      <c r="D138" s="5"/>
      <c r="E138" s="5"/>
      <c r="F138" s="5"/>
      <c r="G138" s="73"/>
      <c r="H138" s="5"/>
      <c r="I138" s="5"/>
      <c r="J138" s="5"/>
      <c r="K138" s="228"/>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row>
    <row r="139" spans="1:91" s="2" customFormat="1" ht="14.5" x14ac:dyDescent="0.35">
      <c r="A139" s="5"/>
      <c r="B139" s="5"/>
      <c r="C139" s="5"/>
      <c r="D139" s="5"/>
      <c r="E139" s="5"/>
      <c r="F139" s="5"/>
      <c r="G139" s="73"/>
      <c r="H139" s="5"/>
      <c r="I139" s="5"/>
      <c r="J139" s="5"/>
      <c r="K139" s="228"/>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row>
    <row r="140" spans="1:91" s="2" customFormat="1" ht="14.5" x14ac:dyDescent="0.35">
      <c r="A140" s="5"/>
      <c r="B140" s="5"/>
      <c r="C140" s="5"/>
      <c r="D140" s="5"/>
      <c r="E140" s="5"/>
      <c r="F140" s="5"/>
      <c r="G140" s="73"/>
      <c r="H140" s="5"/>
      <c r="I140" s="5"/>
      <c r="J140" s="5"/>
      <c r="K140" s="228"/>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row>
    <row r="141" spans="1:91" s="2" customFormat="1" ht="14.5" x14ac:dyDescent="0.35">
      <c r="A141" s="5"/>
      <c r="B141" s="5"/>
      <c r="C141" s="5"/>
      <c r="D141" s="5"/>
      <c r="E141" s="5"/>
      <c r="F141" s="5"/>
      <c r="G141" s="73"/>
      <c r="H141" s="5"/>
      <c r="I141" s="5"/>
      <c r="J141" s="5"/>
      <c r="K141" s="228"/>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row>
    <row r="142" spans="1:91" s="2" customFormat="1" ht="14.5" x14ac:dyDescent="0.35">
      <c r="A142" s="5"/>
      <c r="B142" s="5"/>
      <c r="C142" s="5"/>
      <c r="D142" s="5"/>
      <c r="E142" s="5"/>
      <c r="F142" s="5"/>
      <c r="G142" s="73"/>
      <c r="H142" s="5"/>
      <c r="I142" s="5"/>
      <c r="J142" s="5"/>
      <c r="K142" s="228"/>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row>
    <row r="143" spans="1:91" s="2" customFormat="1" ht="14.5" x14ac:dyDescent="0.35">
      <c r="A143" s="5"/>
      <c r="B143" s="5"/>
      <c r="C143" s="5"/>
      <c r="D143" s="5"/>
      <c r="E143" s="5"/>
      <c r="F143" s="5"/>
      <c r="G143" s="73"/>
      <c r="H143" s="5"/>
      <c r="I143" s="5"/>
      <c r="J143" s="5"/>
      <c r="K143" s="228"/>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row>
    <row r="144" spans="1:91" s="2" customFormat="1" ht="14.5" x14ac:dyDescent="0.35">
      <c r="A144" s="5"/>
      <c r="B144" s="5"/>
      <c r="C144" s="5"/>
      <c r="D144" s="5"/>
      <c r="E144" s="5"/>
      <c r="F144" s="5"/>
      <c r="G144" s="73"/>
      <c r="H144" s="5"/>
      <c r="I144" s="5"/>
      <c r="J144" s="5"/>
      <c r="K144" s="228"/>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row>
    <row r="145" spans="1:91" s="2" customFormat="1" ht="14.5" x14ac:dyDescent="0.35">
      <c r="A145" s="5"/>
      <c r="B145" s="5"/>
      <c r="C145" s="5"/>
      <c r="D145" s="5"/>
      <c r="E145" s="5"/>
      <c r="F145" s="5"/>
      <c r="G145" s="73"/>
      <c r="H145" s="5"/>
      <c r="I145" s="5"/>
      <c r="J145" s="5"/>
      <c r="K145" s="228"/>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row>
    <row r="146" spans="1:91" s="2" customFormat="1" ht="14.5" x14ac:dyDescent="0.35">
      <c r="A146" s="5"/>
      <c r="B146" s="5"/>
      <c r="C146" s="5"/>
      <c r="D146" s="5"/>
      <c r="E146" s="5"/>
      <c r="F146" s="5"/>
      <c r="G146" s="73"/>
      <c r="H146" s="5"/>
      <c r="I146" s="5"/>
      <c r="J146" s="5"/>
      <c r="K146" s="228"/>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row>
    <row r="147" spans="1:91" s="2" customFormat="1" ht="14.5" x14ac:dyDescent="0.35">
      <c r="A147" s="5"/>
      <c r="B147" s="5"/>
      <c r="C147" s="5"/>
      <c r="D147" s="5"/>
      <c r="E147" s="5"/>
      <c r="F147" s="5"/>
      <c r="G147" s="73"/>
      <c r="H147" s="5"/>
      <c r="I147" s="5"/>
      <c r="J147" s="5"/>
      <c r="K147" s="228"/>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row>
    <row r="148" spans="1:91" s="2" customFormat="1" ht="14.5" x14ac:dyDescent="0.35">
      <c r="A148" s="5"/>
      <c r="B148" s="5"/>
      <c r="C148" s="5"/>
      <c r="D148" s="5"/>
      <c r="E148" s="5"/>
      <c r="F148" s="5"/>
      <c r="G148" s="73"/>
      <c r="H148" s="5"/>
      <c r="I148" s="5"/>
      <c r="J148" s="5"/>
      <c r="K148" s="228"/>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row>
    <row r="149" spans="1:91" s="2" customFormat="1" ht="14.5" x14ac:dyDescent="0.35">
      <c r="A149" s="5"/>
      <c r="B149" s="5"/>
      <c r="C149" s="5"/>
      <c r="D149" s="5"/>
      <c r="E149" s="5"/>
      <c r="F149" s="5"/>
      <c r="G149" s="73"/>
      <c r="H149" s="5"/>
      <c r="I149" s="5"/>
      <c r="J149" s="5"/>
      <c r="K149" s="228"/>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row>
    <row r="150" spans="1:91" s="2" customFormat="1" ht="14.5" x14ac:dyDescent="0.35">
      <c r="A150" s="5"/>
      <c r="B150" s="5"/>
      <c r="C150" s="5"/>
      <c r="D150" s="5"/>
      <c r="E150" s="5"/>
      <c r="F150" s="5"/>
      <c r="G150" s="73"/>
      <c r="H150" s="5"/>
      <c r="I150" s="5"/>
      <c r="J150" s="5"/>
      <c r="K150" s="228"/>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row>
    <row r="151" spans="1:91" s="2" customFormat="1" ht="14.5" x14ac:dyDescent="0.35">
      <c r="A151" s="5"/>
      <c r="B151" s="5"/>
      <c r="C151" s="5"/>
      <c r="D151" s="5"/>
      <c r="E151" s="5"/>
      <c r="F151" s="5"/>
      <c r="G151" s="73"/>
      <c r="H151" s="5"/>
      <c r="I151" s="5"/>
      <c r="J151" s="5"/>
      <c r="K151" s="228"/>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row>
    <row r="152" spans="1:91" s="2" customFormat="1" ht="14.5" x14ac:dyDescent="0.35">
      <c r="A152" s="5"/>
      <c r="B152" s="5"/>
      <c r="C152" s="5"/>
      <c r="D152" s="5"/>
      <c r="E152" s="5"/>
      <c r="F152" s="5"/>
      <c r="G152" s="73"/>
      <c r="H152" s="5"/>
      <c r="I152" s="5"/>
      <c r="J152" s="5"/>
      <c r="K152" s="228"/>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row>
    <row r="153" spans="1:91" s="2" customFormat="1" ht="14.5" x14ac:dyDescent="0.35">
      <c r="A153" s="5"/>
      <c r="B153" s="5"/>
      <c r="C153" s="5"/>
      <c r="D153" s="5"/>
      <c r="E153" s="5"/>
      <c r="F153" s="5"/>
      <c r="G153" s="73"/>
      <c r="H153" s="5"/>
      <c r="I153" s="5"/>
      <c r="J153" s="5"/>
      <c r="K153" s="228"/>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row>
    <row r="154" spans="1:91" s="2" customFormat="1" ht="14.5" x14ac:dyDescent="0.35">
      <c r="A154" s="5"/>
      <c r="B154" s="5"/>
      <c r="C154" s="5"/>
      <c r="D154" s="5"/>
      <c r="E154" s="5"/>
      <c r="F154" s="5"/>
      <c r="G154" s="73"/>
      <c r="H154" s="5"/>
      <c r="I154" s="5"/>
      <c r="J154" s="5"/>
      <c r="K154" s="228"/>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row>
    <row r="155" spans="1:91" s="2" customFormat="1" ht="14.5" x14ac:dyDescent="0.35">
      <c r="A155" s="5"/>
      <c r="B155" s="5"/>
      <c r="C155" s="5"/>
      <c r="D155" s="5"/>
      <c r="E155" s="5"/>
      <c r="F155" s="5"/>
      <c r="G155" s="73"/>
      <c r="H155" s="5"/>
      <c r="I155" s="5"/>
      <c r="J155" s="5"/>
      <c r="K155" s="228"/>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row>
    <row r="156" spans="1:91" s="2" customFormat="1" ht="14.5" x14ac:dyDescent="0.35">
      <c r="A156" s="5"/>
      <c r="B156" s="5"/>
      <c r="C156" s="5"/>
      <c r="D156" s="5"/>
      <c r="E156" s="5"/>
      <c r="F156" s="5"/>
      <c r="G156" s="73"/>
      <c r="H156" s="5"/>
      <c r="I156" s="5"/>
      <c r="J156" s="5"/>
      <c r="K156" s="228"/>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row>
    <row r="157" spans="1:91" s="2" customFormat="1" ht="14.5" x14ac:dyDescent="0.35">
      <c r="A157" s="5"/>
      <c r="B157" s="5"/>
      <c r="C157" s="5"/>
      <c r="D157" s="5"/>
      <c r="E157" s="5"/>
      <c r="F157" s="5"/>
      <c r="G157" s="73"/>
      <c r="H157" s="5"/>
      <c r="I157" s="5"/>
      <c r="J157" s="5"/>
      <c r="K157" s="228"/>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row>
    <row r="158" spans="1:91" s="2" customFormat="1" ht="14.5" x14ac:dyDescent="0.35">
      <c r="A158" s="5"/>
      <c r="B158" s="5"/>
      <c r="C158" s="5"/>
      <c r="D158" s="5"/>
      <c r="E158" s="5"/>
      <c r="F158" s="5"/>
      <c r="G158" s="73"/>
      <c r="H158" s="5"/>
      <c r="I158" s="5"/>
      <c r="J158" s="5"/>
      <c r="K158" s="228"/>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row>
    <row r="159" spans="1:91" s="2" customFormat="1" ht="14.5" x14ac:dyDescent="0.35">
      <c r="A159" s="5"/>
      <c r="B159" s="5"/>
      <c r="C159" s="5"/>
      <c r="D159" s="5"/>
      <c r="E159" s="5"/>
      <c r="F159" s="5"/>
      <c r="G159" s="73"/>
      <c r="H159" s="5"/>
      <c r="I159" s="5"/>
      <c r="J159" s="5"/>
      <c r="K159" s="228"/>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row>
    <row r="160" spans="1:91" s="2" customFormat="1" ht="14.5" x14ac:dyDescent="0.35">
      <c r="A160" s="5"/>
      <c r="B160" s="5"/>
      <c r="C160" s="5"/>
      <c r="D160" s="5"/>
      <c r="E160" s="5"/>
      <c r="F160" s="5"/>
      <c r="G160" s="73"/>
      <c r="H160" s="5"/>
      <c r="I160" s="5"/>
      <c r="J160" s="5"/>
      <c r="K160" s="228"/>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row>
    <row r="161" spans="1:91" s="2" customFormat="1" ht="14.5" x14ac:dyDescent="0.35">
      <c r="A161" s="5"/>
      <c r="B161" s="5"/>
      <c r="C161" s="5"/>
      <c r="D161" s="5"/>
      <c r="E161" s="5"/>
      <c r="F161" s="5"/>
      <c r="G161" s="73"/>
      <c r="H161" s="5"/>
      <c r="I161" s="5"/>
      <c r="J161" s="5"/>
      <c r="K161" s="228"/>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row>
    <row r="162" spans="1:91" s="2" customFormat="1" ht="14.5" x14ac:dyDescent="0.35">
      <c r="A162" s="5"/>
      <c r="B162" s="5"/>
      <c r="C162" s="5"/>
      <c r="D162" s="5"/>
      <c r="E162" s="5"/>
      <c r="F162" s="5"/>
      <c r="G162" s="73"/>
      <c r="H162" s="5"/>
      <c r="I162" s="5"/>
      <c r="J162" s="5"/>
      <c r="K162" s="228"/>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row>
    <row r="163" spans="1:91" s="2" customFormat="1" ht="14.5" x14ac:dyDescent="0.35">
      <c r="A163" s="5"/>
      <c r="B163" s="5"/>
      <c r="C163" s="5"/>
      <c r="D163" s="5"/>
      <c r="E163" s="5"/>
      <c r="F163" s="5"/>
      <c r="G163" s="73"/>
      <c r="H163" s="5"/>
      <c r="I163" s="5"/>
      <c r="J163" s="5"/>
      <c r="K163" s="228"/>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row>
    <row r="164" spans="1:91" s="2" customFormat="1" ht="14.5" x14ac:dyDescent="0.35">
      <c r="A164" s="5"/>
      <c r="B164" s="5"/>
      <c r="C164" s="5"/>
      <c r="D164" s="5"/>
      <c r="E164" s="5"/>
      <c r="F164" s="5"/>
      <c r="G164" s="73"/>
      <c r="H164" s="5"/>
      <c r="I164" s="5"/>
      <c r="J164" s="5"/>
      <c r="K164" s="228"/>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row>
    <row r="165" spans="1:91" s="2" customFormat="1" ht="14.5" x14ac:dyDescent="0.35">
      <c r="A165" s="5"/>
      <c r="B165" s="5"/>
      <c r="C165" s="5"/>
      <c r="D165" s="5"/>
      <c r="E165" s="5"/>
      <c r="F165" s="5"/>
      <c r="G165" s="73"/>
      <c r="H165" s="5"/>
      <c r="I165" s="5"/>
      <c r="J165" s="5"/>
      <c r="K165" s="228"/>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row>
    <row r="166" spans="1:91" s="2" customFormat="1" ht="14.5" x14ac:dyDescent="0.35">
      <c r="A166" s="5"/>
      <c r="B166" s="5"/>
      <c r="C166" s="5"/>
      <c r="D166" s="5"/>
      <c r="E166" s="5"/>
      <c r="F166" s="5"/>
      <c r="G166" s="73"/>
      <c r="H166" s="5"/>
      <c r="I166" s="5"/>
      <c r="J166" s="5"/>
      <c r="K166" s="228"/>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row>
    <row r="167" spans="1:91" s="2" customFormat="1" ht="14.5" x14ac:dyDescent="0.35">
      <c r="A167" s="5"/>
      <c r="B167" s="5"/>
      <c r="C167" s="5"/>
      <c r="D167" s="5"/>
      <c r="E167" s="5"/>
      <c r="F167" s="5"/>
      <c r="G167" s="73"/>
      <c r="H167" s="5"/>
      <c r="I167" s="5"/>
      <c r="J167" s="5"/>
      <c r="K167" s="228"/>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row>
    <row r="168" spans="1:91" s="2" customFormat="1" ht="14.5" x14ac:dyDescent="0.35">
      <c r="A168" s="5"/>
      <c r="B168" s="5"/>
      <c r="C168" s="5"/>
      <c r="D168" s="5"/>
      <c r="E168" s="5"/>
      <c r="F168" s="5"/>
      <c r="G168" s="73"/>
      <c r="H168" s="5"/>
      <c r="I168" s="5"/>
      <c r="J168" s="5"/>
      <c r="K168" s="228"/>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row>
    <row r="169" spans="1:91" s="2" customFormat="1" ht="14.5" x14ac:dyDescent="0.35">
      <c r="A169" s="5"/>
      <c r="B169" s="5"/>
      <c r="C169" s="5"/>
      <c r="D169" s="5"/>
      <c r="E169" s="5"/>
      <c r="F169" s="5"/>
      <c r="G169" s="73"/>
      <c r="H169" s="5"/>
      <c r="I169" s="5"/>
      <c r="J169" s="5"/>
      <c r="K169" s="228"/>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row>
    <row r="170" spans="1:91" s="2" customFormat="1" ht="14.5" x14ac:dyDescent="0.35">
      <c r="A170" s="5"/>
      <c r="B170" s="5"/>
      <c r="C170" s="5"/>
      <c r="D170" s="5"/>
      <c r="E170" s="5"/>
      <c r="F170" s="5"/>
      <c r="G170" s="73"/>
      <c r="H170" s="5"/>
      <c r="I170" s="5"/>
      <c r="J170" s="5"/>
      <c r="K170" s="228"/>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row>
    <row r="171" spans="1:91" s="2" customFormat="1" ht="14.5" x14ac:dyDescent="0.35">
      <c r="A171" s="5"/>
      <c r="B171" s="5"/>
      <c r="C171" s="5"/>
      <c r="D171" s="5"/>
      <c r="E171" s="5"/>
      <c r="F171" s="5"/>
      <c r="G171" s="73"/>
      <c r="H171" s="5"/>
      <c r="I171" s="5"/>
      <c r="J171" s="5"/>
      <c r="K171" s="228"/>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row>
    <row r="172" spans="1:91" s="2" customFormat="1" ht="14.5" x14ac:dyDescent="0.35">
      <c r="A172" s="5"/>
      <c r="B172" s="5"/>
      <c r="C172" s="5"/>
      <c r="D172" s="5"/>
      <c r="E172" s="5"/>
      <c r="F172" s="5"/>
      <c r="G172" s="73"/>
      <c r="H172" s="5"/>
      <c r="I172" s="5"/>
      <c r="J172" s="5"/>
      <c r="K172" s="228"/>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row>
    <row r="173" spans="1:91" s="2" customFormat="1" ht="14.5" x14ac:dyDescent="0.35">
      <c r="A173" s="5"/>
      <c r="B173" s="5"/>
      <c r="C173" s="5"/>
      <c r="D173" s="5"/>
      <c r="E173" s="5"/>
      <c r="F173" s="5"/>
      <c r="G173" s="73"/>
      <c r="H173" s="5"/>
      <c r="I173" s="5"/>
      <c r="J173" s="5"/>
      <c r="K173" s="228"/>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row>
    <row r="174" spans="1:91" s="2" customFormat="1" ht="14.5" x14ac:dyDescent="0.35">
      <c r="A174" s="5"/>
      <c r="B174" s="5"/>
      <c r="C174" s="5"/>
      <c r="D174" s="5"/>
      <c r="E174" s="5"/>
      <c r="F174" s="5"/>
      <c r="G174" s="73"/>
      <c r="H174" s="5"/>
      <c r="I174" s="5"/>
      <c r="J174" s="5"/>
      <c r="K174" s="228"/>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row>
    <row r="175" spans="1:91" s="2" customFormat="1" ht="14.5" x14ac:dyDescent="0.35">
      <c r="A175" s="5"/>
      <c r="B175" s="5"/>
      <c r="C175" s="5"/>
      <c r="D175" s="5"/>
      <c r="E175" s="5"/>
      <c r="F175" s="5"/>
      <c r="G175" s="73"/>
      <c r="H175" s="5"/>
      <c r="I175" s="5"/>
      <c r="J175" s="5"/>
      <c r="K175" s="228"/>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row>
    <row r="176" spans="1:91" s="2" customFormat="1" ht="14.5" x14ac:dyDescent="0.35">
      <c r="A176" s="5"/>
      <c r="B176" s="5"/>
      <c r="C176" s="5"/>
      <c r="D176" s="5"/>
      <c r="E176" s="5"/>
      <c r="F176" s="5"/>
      <c r="G176" s="73"/>
      <c r="H176" s="5"/>
      <c r="I176" s="5"/>
      <c r="J176" s="5"/>
      <c r="K176" s="228"/>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row>
    <row r="177" spans="1:91" s="2" customFormat="1" ht="14.5" x14ac:dyDescent="0.35">
      <c r="A177" s="5"/>
      <c r="B177" s="5"/>
      <c r="C177" s="5"/>
      <c r="D177" s="5"/>
      <c r="E177" s="5"/>
      <c r="F177" s="5"/>
      <c r="G177" s="73"/>
      <c r="H177" s="5"/>
      <c r="I177" s="5"/>
      <c r="J177" s="5"/>
      <c r="K177" s="228"/>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row>
    <row r="178" spans="1:91" s="2" customFormat="1" ht="14.5" x14ac:dyDescent="0.35">
      <c r="A178" s="5"/>
      <c r="B178" s="5"/>
      <c r="C178" s="5"/>
      <c r="D178" s="5"/>
      <c r="E178" s="5"/>
      <c r="F178" s="5"/>
      <c r="G178" s="73"/>
      <c r="H178" s="5"/>
      <c r="I178" s="5"/>
      <c r="J178" s="5"/>
      <c r="K178" s="228"/>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row>
    <row r="179" spans="1:91" s="2" customFormat="1" ht="14.5" x14ac:dyDescent="0.35">
      <c r="A179" s="5"/>
      <c r="B179" s="5"/>
      <c r="C179" s="5"/>
      <c r="D179" s="5"/>
      <c r="E179" s="5"/>
      <c r="F179" s="5"/>
      <c r="G179" s="73"/>
      <c r="H179" s="5"/>
      <c r="I179" s="5"/>
      <c r="J179" s="5"/>
      <c r="K179" s="228"/>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row>
    <row r="180" spans="1:91" s="2" customFormat="1" ht="14.5" x14ac:dyDescent="0.35">
      <c r="A180" s="5"/>
      <c r="B180" s="5"/>
      <c r="C180" s="5"/>
      <c r="D180" s="5"/>
      <c r="E180" s="5"/>
      <c r="F180" s="5"/>
      <c r="G180" s="73"/>
      <c r="H180" s="5"/>
      <c r="I180" s="5"/>
      <c r="J180" s="5"/>
      <c r="K180" s="228"/>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row>
    <row r="181" spans="1:91" s="2" customFormat="1" ht="14.5" x14ac:dyDescent="0.35">
      <c r="A181" s="5"/>
      <c r="B181" s="5"/>
      <c r="C181" s="5"/>
      <c r="D181" s="5"/>
      <c r="E181" s="5"/>
      <c r="F181" s="5"/>
      <c r="G181" s="73"/>
      <c r="H181" s="5"/>
      <c r="I181" s="5"/>
      <c r="J181" s="5"/>
      <c r="K181" s="228"/>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row>
    <row r="182" spans="1:91" s="2" customFormat="1" ht="14.5" x14ac:dyDescent="0.35">
      <c r="A182" s="5"/>
      <c r="B182" s="5"/>
      <c r="C182" s="5"/>
      <c r="D182" s="5"/>
      <c r="E182" s="5"/>
      <c r="F182" s="5"/>
      <c r="G182" s="73"/>
      <c r="H182" s="5"/>
      <c r="I182" s="5"/>
      <c r="J182" s="5"/>
      <c r="K182" s="228"/>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row>
    <row r="183" spans="1:91" s="2" customFormat="1" ht="14.5" x14ac:dyDescent="0.35">
      <c r="A183" s="5"/>
      <c r="B183" s="5"/>
      <c r="C183" s="5"/>
      <c r="D183" s="5"/>
      <c r="E183" s="5"/>
      <c r="F183" s="5"/>
      <c r="G183" s="73"/>
      <c r="H183" s="5"/>
      <c r="I183" s="5"/>
      <c r="J183" s="5"/>
      <c r="K183" s="228"/>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row>
    <row r="184" spans="1:91" s="2" customFormat="1" ht="14.5" x14ac:dyDescent="0.35">
      <c r="A184" s="5"/>
      <c r="B184" s="5"/>
      <c r="C184" s="5"/>
      <c r="D184" s="5"/>
      <c r="E184" s="5"/>
      <c r="F184" s="5"/>
      <c r="G184" s="73"/>
      <c r="H184" s="5"/>
      <c r="I184" s="5"/>
      <c r="J184" s="5"/>
      <c r="K184" s="228"/>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row>
    <row r="185" spans="1:91" s="2" customFormat="1" ht="14.5" x14ac:dyDescent="0.35">
      <c r="A185" s="5"/>
      <c r="B185" s="5"/>
      <c r="C185" s="5"/>
      <c r="D185" s="5"/>
      <c r="E185" s="5"/>
      <c r="F185" s="5"/>
      <c r="G185" s="73"/>
      <c r="H185" s="5"/>
      <c r="I185" s="5"/>
      <c r="J185" s="5"/>
      <c r="K185" s="228"/>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row>
    <row r="186" spans="1:91" s="2" customFormat="1" ht="14.5" x14ac:dyDescent="0.35">
      <c r="A186" s="5"/>
      <c r="B186" s="5"/>
      <c r="C186" s="5"/>
      <c r="D186" s="5"/>
      <c r="E186" s="5"/>
      <c r="F186" s="5"/>
      <c r="G186" s="73"/>
      <c r="H186" s="5"/>
      <c r="I186" s="5"/>
      <c r="J186" s="5"/>
      <c r="K186" s="228"/>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row>
    <row r="187" spans="1:91" s="2" customFormat="1" ht="14.5" x14ac:dyDescent="0.35">
      <c r="A187" s="5"/>
      <c r="B187" s="5"/>
      <c r="C187" s="5"/>
      <c r="D187" s="5"/>
      <c r="E187" s="5"/>
      <c r="F187" s="5"/>
      <c r="G187" s="73"/>
      <c r="H187" s="5"/>
      <c r="I187" s="5"/>
      <c r="J187" s="5"/>
      <c r="K187" s="228"/>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row>
    <row r="188" spans="1:91" s="2" customFormat="1" ht="14.5" x14ac:dyDescent="0.35">
      <c r="A188" s="5"/>
      <c r="B188" s="5"/>
      <c r="C188" s="5"/>
      <c r="D188" s="5"/>
      <c r="E188" s="5"/>
      <c r="F188" s="5"/>
      <c r="G188" s="73"/>
      <c r="H188" s="5"/>
      <c r="I188" s="5"/>
      <c r="J188" s="5"/>
      <c r="K188" s="228"/>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row>
    <row r="189" spans="1:91" s="2" customFormat="1" ht="14.5" x14ac:dyDescent="0.35">
      <c r="A189" s="5"/>
      <c r="B189" s="5"/>
      <c r="C189" s="5"/>
      <c r="D189" s="5"/>
      <c r="E189" s="5"/>
      <c r="F189" s="5"/>
      <c r="G189" s="73"/>
      <c r="H189" s="5"/>
      <c r="I189" s="5"/>
      <c r="J189" s="5"/>
      <c r="K189" s="228"/>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row>
    <row r="190" spans="1:91" s="2" customFormat="1" ht="14.5" x14ac:dyDescent="0.35">
      <c r="A190" s="5"/>
      <c r="B190" s="5"/>
      <c r="C190" s="5"/>
      <c r="D190" s="5"/>
      <c r="E190" s="5"/>
      <c r="F190" s="5"/>
      <c r="G190" s="73"/>
      <c r="H190" s="5"/>
      <c r="I190" s="5"/>
      <c r="J190" s="5"/>
      <c r="K190" s="228"/>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row>
    <row r="191" spans="1:91" s="2" customFormat="1" ht="14.5" x14ac:dyDescent="0.35">
      <c r="A191" s="5"/>
      <c r="B191" s="5"/>
      <c r="C191" s="5"/>
      <c r="D191" s="5"/>
      <c r="E191" s="5"/>
      <c r="F191" s="5"/>
      <c r="G191" s="73"/>
      <c r="H191" s="5"/>
      <c r="I191" s="5"/>
      <c r="J191" s="5"/>
      <c r="K191" s="228"/>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row>
    <row r="192" spans="1:91" s="2" customFormat="1" ht="14.5" x14ac:dyDescent="0.35">
      <c r="A192" s="5"/>
      <c r="B192" s="5"/>
      <c r="C192" s="5"/>
      <c r="D192" s="5"/>
      <c r="E192" s="5"/>
      <c r="F192" s="5"/>
      <c r="G192" s="73"/>
      <c r="H192" s="5"/>
      <c r="I192" s="5"/>
      <c r="J192" s="5"/>
      <c r="K192" s="228"/>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row>
    <row r="193" spans="1:91" s="2" customFormat="1" ht="14.5" x14ac:dyDescent="0.35">
      <c r="A193" s="5"/>
      <c r="B193" s="5"/>
      <c r="C193" s="5"/>
      <c r="D193" s="5"/>
      <c r="E193" s="5"/>
      <c r="F193" s="5"/>
      <c r="G193" s="73"/>
      <c r="H193" s="5"/>
      <c r="I193" s="5"/>
      <c r="J193" s="5"/>
      <c r="K193" s="228"/>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row>
    <row r="194" spans="1:91" s="2" customFormat="1" ht="14.5" x14ac:dyDescent="0.35">
      <c r="A194" s="5"/>
      <c r="B194" s="5"/>
      <c r="C194" s="5"/>
      <c r="D194" s="5"/>
      <c r="E194" s="5"/>
      <c r="F194" s="5"/>
      <c r="G194" s="73"/>
      <c r="H194" s="5"/>
      <c r="I194" s="5"/>
      <c r="J194" s="5"/>
      <c r="K194" s="228"/>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row>
    <row r="195" spans="1:91" s="2" customFormat="1" ht="14.5" x14ac:dyDescent="0.35">
      <c r="A195" s="5"/>
      <c r="B195" s="5"/>
      <c r="C195" s="5"/>
      <c r="D195" s="5"/>
      <c r="E195" s="5"/>
      <c r="F195" s="5"/>
      <c r="G195" s="73"/>
      <c r="H195" s="5"/>
      <c r="I195" s="5"/>
      <c r="J195" s="5"/>
      <c r="K195" s="228"/>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row>
    <row r="196" spans="1:91" s="2" customFormat="1" ht="14.5" x14ac:dyDescent="0.35">
      <c r="A196" s="5"/>
      <c r="B196" s="5"/>
      <c r="C196" s="5"/>
      <c r="D196" s="5"/>
      <c r="E196" s="5"/>
      <c r="F196" s="5"/>
      <c r="G196" s="73"/>
      <c r="H196" s="5"/>
      <c r="I196" s="5"/>
      <c r="J196" s="5"/>
      <c r="K196" s="228"/>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row>
    <row r="197" spans="1:91" s="2" customFormat="1" ht="14.5" x14ac:dyDescent="0.35">
      <c r="A197" s="5"/>
      <c r="B197" s="5"/>
      <c r="C197" s="5"/>
      <c r="D197" s="5"/>
      <c r="E197" s="5"/>
      <c r="F197" s="5"/>
      <c r="G197" s="73"/>
      <c r="H197" s="5"/>
      <c r="I197" s="5"/>
      <c r="J197" s="5"/>
      <c r="K197" s="228"/>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row>
    <row r="198" spans="1:91" s="2" customFormat="1" ht="14.5" x14ac:dyDescent="0.35">
      <c r="A198" s="5"/>
      <c r="B198" s="5"/>
      <c r="C198" s="5"/>
      <c r="D198" s="5"/>
      <c r="E198" s="5"/>
      <c r="F198" s="5"/>
      <c r="G198" s="73"/>
      <c r="H198" s="5"/>
      <c r="I198" s="5"/>
      <c r="J198" s="5"/>
      <c r="K198" s="228"/>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row>
    <row r="199" spans="1:91" s="2" customFormat="1" ht="14.5" x14ac:dyDescent="0.35">
      <c r="A199" s="5"/>
      <c r="B199" s="5"/>
      <c r="C199" s="5"/>
      <c r="D199" s="5"/>
      <c r="E199" s="5"/>
      <c r="F199" s="5"/>
      <c r="G199" s="73"/>
      <c r="H199" s="5"/>
      <c r="I199" s="5"/>
      <c r="J199" s="5"/>
      <c r="K199" s="228"/>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row>
    <row r="200" spans="1:91" s="2" customFormat="1" ht="14.5" x14ac:dyDescent="0.35">
      <c r="A200" s="5"/>
      <c r="B200" s="5"/>
      <c r="C200" s="5"/>
      <c r="D200" s="5"/>
      <c r="E200" s="5"/>
      <c r="F200" s="5"/>
      <c r="G200" s="73"/>
      <c r="H200" s="5"/>
      <c r="I200" s="5"/>
      <c r="J200" s="5"/>
      <c r="K200" s="228"/>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row>
    <row r="201" spans="1:91" s="2" customFormat="1" ht="14.5" x14ac:dyDescent="0.35">
      <c r="A201" s="5"/>
      <c r="B201" s="5"/>
      <c r="C201" s="5"/>
      <c r="D201" s="5"/>
      <c r="E201" s="5"/>
      <c r="F201" s="5"/>
      <c r="G201" s="73"/>
      <c r="H201" s="5"/>
      <c r="I201" s="5"/>
      <c r="J201" s="5"/>
      <c r="K201" s="228"/>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row>
    <row r="202" spans="1:91" s="2" customFormat="1" ht="14.5" x14ac:dyDescent="0.35">
      <c r="A202" s="5"/>
      <c r="B202" s="5"/>
      <c r="C202" s="5"/>
      <c r="D202" s="5"/>
      <c r="E202" s="5"/>
      <c r="F202" s="5"/>
      <c r="G202" s="73"/>
      <c r="H202" s="5"/>
      <c r="I202" s="5"/>
      <c r="J202" s="5"/>
      <c r="K202" s="228"/>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row>
    <row r="203" spans="1:91" s="2" customFormat="1" ht="14.5" x14ac:dyDescent="0.35">
      <c r="A203" s="5"/>
      <c r="B203" s="5"/>
      <c r="C203" s="5"/>
      <c r="D203" s="5"/>
      <c r="E203" s="5"/>
      <c r="F203" s="5"/>
      <c r="G203" s="73"/>
      <c r="H203" s="5"/>
      <c r="I203" s="5"/>
      <c r="J203" s="5"/>
      <c r="K203" s="228"/>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row>
    <row r="204" spans="1:91" s="2" customFormat="1" ht="14.5" x14ac:dyDescent="0.35">
      <c r="A204" s="5"/>
      <c r="B204" s="5"/>
      <c r="C204" s="5"/>
      <c r="D204" s="5"/>
      <c r="E204" s="5"/>
      <c r="F204" s="5"/>
      <c r="G204" s="73"/>
      <c r="H204" s="5"/>
      <c r="I204" s="5"/>
      <c r="J204" s="5"/>
      <c r="K204" s="228"/>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row>
    <row r="205" spans="1:91" s="2" customFormat="1" ht="14.5" x14ac:dyDescent="0.35">
      <c r="A205" s="5"/>
      <c r="B205" s="5"/>
      <c r="C205" s="5"/>
      <c r="D205" s="5"/>
      <c r="E205" s="5"/>
      <c r="F205" s="5"/>
      <c r="G205" s="73"/>
      <c r="H205" s="5"/>
      <c r="I205" s="5"/>
      <c r="J205" s="5"/>
      <c r="K205" s="228"/>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row>
    <row r="206" spans="1:91" s="2" customFormat="1" ht="14.5" x14ac:dyDescent="0.35">
      <c r="A206" s="5"/>
      <c r="B206" s="5"/>
      <c r="C206" s="5"/>
      <c r="D206" s="5"/>
      <c r="E206" s="5"/>
      <c r="F206" s="5"/>
      <c r="G206" s="73"/>
      <c r="H206" s="5"/>
      <c r="I206" s="5"/>
      <c r="J206" s="5"/>
      <c r="K206" s="228"/>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row>
    <row r="207" spans="1:91" s="2" customFormat="1" ht="14.5" x14ac:dyDescent="0.35">
      <c r="A207" s="5"/>
      <c r="B207" s="5"/>
      <c r="C207" s="5"/>
      <c r="D207" s="5"/>
      <c r="E207" s="5"/>
      <c r="F207" s="5"/>
      <c r="G207" s="73"/>
      <c r="H207" s="5"/>
      <c r="I207" s="5"/>
      <c r="J207" s="5"/>
      <c r="K207" s="228"/>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row>
    <row r="208" spans="1:91" s="2" customFormat="1" ht="14.5" x14ac:dyDescent="0.35">
      <c r="A208" s="5"/>
      <c r="B208" s="5"/>
      <c r="C208" s="5"/>
      <c r="D208" s="5"/>
      <c r="E208" s="5"/>
      <c r="F208" s="5"/>
      <c r="G208" s="73"/>
      <c r="H208" s="5"/>
      <c r="I208" s="5"/>
      <c r="J208" s="5"/>
      <c r="K208" s="228"/>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row>
    <row r="209" spans="1:91" s="2" customFormat="1" ht="14.5" x14ac:dyDescent="0.35">
      <c r="A209" s="5"/>
      <c r="B209" s="5"/>
      <c r="C209" s="5"/>
      <c r="D209" s="5"/>
      <c r="E209" s="5"/>
      <c r="F209" s="5"/>
      <c r="G209" s="73"/>
      <c r="H209" s="5"/>
      <c r="I209" s="5"/>
      <c r="J209" s="5"/>
      <c r="K209" s="228"/>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row>
    <row r="210" spans="1:91" s="2" customFormat="1" ht="14.5" x14ac:dyDescent="0.35">
      <c r="A210" s="5"/>
      <c r="B210" s="5"/>
      <c r="C210" s="5"/>
      <c r="D210" s="5"/>
      <c r="E210" s="5"/>
      <c r="F210" s="5"/>
      <c r="G210" s="73"/>
      <c r="H210" s="5"/>
      <c r="I210" s="5"/>
      <c r="J210" s="5"/>
      <c r="K210" s="228"/>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row>
    <row r="211" spans="1:91" s="2" customFormat="1" ht="14.5" x14ac:dyDescent="0.35">
      <c r="A211" s="5"/>
      <c r="B211" s="5"/>
      <c r="C211" s="5"/>
      <c r="D211" s="5"/>
      <c r="E211" s="5"/>
      <c r="F211" s="5"/>
      <c r="G211" s="73"/>
      <c r="H211" s="5"/>
      <c r="I211" s="5"/>
      <c r="J211" s="5"/>
      <c r="K211" s="228"/>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row>
    <row r="212" spans="1:91" s="2" customFormat="1" ht="14.5" x14ac:dyDescent="0.35">
      <c r="A212" s="5"/>
      <c r="B212" s="5"/>
      <c r="C212" s="5"/>
      <c r="D212" s="5"/>
      <c r="E212" s="5"/>
      <c r="F212" s="5"/>
      <c r="G212" s="73"/>
      <c r="H212" s="5"/>
      <c r="I212" s="5"/>
      <c r="J212" s="5"/>
      <c r="K212" s="228"/>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row>
    <row r="213" spans="1:91" s="2" customFormat="1" ht="14.5" x14ac:dyDescent="0.35">
      <c r="A213" s="5"/>
      <c r="B213" s="5"/>
      <c r="C213" s="5"/>
      <c r="D213" s="5"/>
      <c r="E213" s="5"/>
      <c r="F213" s="5"/>
      <c r="G213" s="73"/>
      <c r="H213" s="5"/>
      <c r="I213" s="5"/>
      <c r="J213" s="5"/>
      <c r="K213" s="228"/>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row>
    <row r="214" spans="1:91" s="2" customFormat="1" ht="14.5" x14ac:dyDescent="0.35">
      <c r="A214" s="5"/>
      <c r="B214" s="5"/>
      <c r="C214" s="5"/>
      <c r="D214" s="5"/>
      <c r="E214" s="5"/>
      <c r="F214" s="5"/>
      <c r="G214" s="73"/>
      <c r="H214" s="5"/>
      <c r="I214" s="5"/>
      <c r="J214" s="5"/>
      <c r="K214" s="228"/>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row>
    <row r="215" spans="1:91" s="2" customFormat="1" ht="14.5" x14ac:dyDescent="0.35">
      <c r="A215" s="5"/>
      <c r="B215" s="5"/>
      <c r="C215" s="5"/>
      <c r="D215" s="5"/>
      <c r="E215" s="5"/>
      <c r="F215" s="5"/>
      <c r="G215" s="73"/>
      <c r="H215" s="5"/>
      <c r="I215" s="5"/>
      <c r="J215" s="5"/>
      <c r="K215" s="228"/>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row>
    <row r="216" spans="1:91" s="2" customFormat="1" ht="14.5" x14ac:dyDescent="0.35">
      <c r="A216" s="5"/>
      <c r="B216" s="5"/>
      <c r="C216" s="5"/>
      <c r="D216" s="5"/>
      <c r="E216" s="5"/>
      <c r="F216" s="5"/>
      <c r="G216" s="73"/>
      <c r="H216" s="5"/>
      <c r="I216" s="5"/>
      <c r="J216" s="5"/>
      <c r="K216" s="228"/>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row>
    <row r="217" spans="1:91" s="2" customFormat="1" ht="14.5" x14ac:dyDescent="0.35">
      <c r="A217" s="5"/>
      <c r="B217" s="5"/>
      <c r="C217" s="5"/>
      <c r="D217" s="5"/>
      <c r="E217" s="5"/>
      <c r="F217" s="5"/>
      <c r="G217" s="73"/>
      <c r="H217" s="5"/>
      <c r="I217" s="5"/>
      <c r="J217" s="5"/>
      <c r="K217" s="228"/>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row>
    <row r="218" spans="1:91" s="2" customFormat="1" ht="14.5" x14ac:dyDescent="0.35">
      <c r="A218" s="5"/>
      <c r="B218" s="5"/>
      <c r="C218" s="5"/>
      <c r="D218" s="5"/>
      <c r="E218" s="5"/>
      <c r="F218" s="5"/>
      <c r="G218" s="73"/>
      <c r="H218" s="5"/>
      <c r="I218" s="5"/>
      <c r="J218" s="5"/>
      <c r="K218" s="228"/>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row>
    <row r="219" spans="1:91" s="2" customFormat="1" ht="14.5" x14ac:dyDescent="0.35">
      <c r="A219" s="5"/>
      <c r="B219" s="5"/>
      <c r="C219" s="5"/>
      <c r="D219" s="5"/>
      <c r="E219" s="5"/>
      <c r="F219" s="5"/>
      <c r="G219" s="73"/>
      <c r="H219" s="5"/>
      <c r="I219" s="5"/>
      <c r="J219" s="5"/>
      <c r="K219" s="228"/>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row>
    <row r="220" spans="1:91" s="2" customFormat="1" ht="14.5" x14ac:dyDescent="0.35">
      <c r="A220" s="5"/>
      <c r="B220" s="5"/>
      <c r="C220" s="5"/>
      <c r="D220" s="5"/>
      <c r="E220" s="5"/>
      <c r="F220" s="5"/>
      <c r="G220" s="73"/>
      <c r="H220" s="5"/>
      <c r="I220" s="5"/>
      <c r="J220" s="5"/>
      <c r="K220" s="228"/>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row>
    <row r="221" spans="1:91" s="2" customFormat="1" ht="14.5" x14ac:dyDescent="0.35">
      <c r="A221" s="5"/>
      <c r="B221" s="5"/>
      <c r="C221" s="5"/>
      <c r="D221" s="5"/>
      <c r="E221" s="5"/>
      <c r="F221" s="5"/>
      <c r="G221" s="73"/>
      <c r="H221" s="5"/>
      <c r="I221" s="5"/>
      <c r="J221" s="5"/>
      <c r="K221" s="228"/>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row>
    <row r="222" spans="1:91" s="2" customFormat="1" ht="14.5" x14ac:dyDescent="0.35">
      <c r="A222" s="5"/>
      <c r="B222" s="5"/>
      <c r="C222" s="5"/>
      <c r="D222" s="5"/>
      <c r="E222" s="5"/>
      <c r="F222" s="5"/>
      <c r="G222" s="73"/>
      <c r="H222" s="5"/>
      <c r="I222" s="5"/>
      <c r="J222" s="5"/>
      <c r="K222" s="228"/>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row>
    <row r="223" spans="1:91" s="2" customFormat="1" ht="14.5" x14ac:dyDescent="0.35">
      <c r="A223" s="5"/>
      <c r="B223" s="5"/>
      <c r="C223" s="5"/>
      <c r="D223" s="5"/>
      <c r="E223" s="5"/>
      <c r="F223" s="5"/>
      <c r="G223" s="73"/>
      <c r="H223" s="5"/>
      <c r="I223" s="5"/>
      <c r="J223" s="5"/>
      <c r="K223" s="228"/>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row>
    <row r="224" spans="1:91" s="2" customFormat="1" ht="14.5" x14ac:dyDescent="0.35">
      <c r="A224" s="5"/>
      <c r="B224" s="5"/>
      <c r="C224" s="5"/>
      <c r="D224" s="5"/>
      <c r="E224" s="5"/>
      <c r="F224" s="5"/>
      <c r="G224" s="73"/>
      <c r="H224" s="5"/>
      <c r="I224" s="5"/>
      <c r="J224" s="5"/>
      <c r="K224" s="228"/>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row>
    <row r="225" spans="1:91" s="2" customFormat="1" ht="14.5" x14ac:dyDescent="0.35">
      <c r="A225" s="5"/>
      <c r="B225" s="5"/>
      <c r="C225" s="5"/>
      <c r="D225" s="5"/>
      <c r="E225" s="5"/>
      <c r="F225" s="5"/>
      <c r="G225" s="73"/>
      <c r="H225" s="5"/>
      <c r="I225" s="5"/>
      <c r="J225" s="5"/>
      <c r="K225" s="228"/>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row>
    <row r="226" spans="1:91" s="2" customFormat="1" ht="14.5" x14ac:dyDescent="0.35">
      <c r="A226" s="5"/>
      <c r="B226" s="5"/>
      <c r="C226" s="5"/>
      <c r="D226" s="5"/>
      <c r="E226" s="5"/>
      <c r="F226" s="5"/>
      <c r="G226" s="73"/>
      <c r="H226" s="5"/>
      <c r="I226" s="5"/>
      <c r="J226" s="5"/>
      <c r="K226" s="228"/>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row>
    <row r="227" spans="1:91" s="2" customFormat="1" ht="14.5" x14ac:dyDescent="0.35">
      <c r="A227" s="5"/>
      <c r="B227" s="5"/>
      <c r="C227" s="5"/>
      <c r="D227" s="5"/>
      <c r="E227" s="5"/>
      <c r="F227" s="5"/>
      <c r="G227" s="73"/>
      <c r="H227" s="5"/>
      <c r="I227" s="5"/>
      <c r="J227" s="5"/>
      <c r="K227" s="228"/>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row>
    <row r="228" spans="1:91" s="2" customFormat="1" ht="14.5" x14ac:dyDescent="0.35">
      <c r="A228" s="5"/>
      <c r="B228" s="5"/>
      <c r="C228" s="5"/>
      <c r="D228" s="5"/>
      <c r="E228" s="5"/>
      <c r="F228" s="5"/>
      <c r="G228" s="73"/>
      <c r="H228" s="5"/>
      <c r="I228" s="5"/>
      <c r="J228" s="5"/>
      <c r="K228" s="228"/>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row>
    <row r="229" spans="1:91" s="2" customFormat="1" ht="14.5" x14ac:dyDescent="0.35">
      <c r="A229" s="5"/>
      <c r="B229" s="5"/>
      <c r="C229" s="5"/>
      <c r="D229" s="5"/>
      <c r="E229" s="5"/>
      <c r="F229" s="5"/>
      <c r="G229" s="73"/>
      <c r="H229" s="5"/>
      <c r="I229" s="5"/>
      <c r="J229" s="5"/>
      <c r="K229" s="228"/>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row>
    <row r="230" spans="1:91" s="2" customFormat="1" ht="14.5" x14ac:dyDescent="0.35">
      <c r="A230" s="5"/>
      <c r="B230" s="5"/>
      <c r="C230" s="5"/>
      <c r="D230" s="5"/>
      <c r="E230" s="5"/>
      <c r="F230" s="5"/>
      <c r="G230" s="73"/>
      <c r="H230" s="5"/>
      <c r="I230" s="5"/>
      <c r="J230" s="5"/>
      <c r="K230" s="228"/>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row>
    <row r="231" spans="1:91" s="2" customFormat="1" ht="14.5" x14ac:dyDescent="0.35">
      <c r="A231" s="5"/>
      <c r="B231" s="5"/>
      <c r="C231" s="5"/>
      <c r="D231" s="5"/>
      <c r="E231" s="5"/>
      <c r="F231" s="5"/>
      <c r="G231" s="73"/>
      <c r="H231" s="5"/>
      <c r="I231" s="5"/>
      <c r="J231" s="5"/>
      <c r="K231" s="228"/>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row>
    <row r="232" spans="1:91" s="2" customFormat="1" ht="14.5" x14ac:dyDescent="0.35">
      <c r="A232" s="5"/>
      <c r="B232" s="5"/>
      <c r="C232" s="5"/>
      <c r="D232" s="5"/>
      <c r="E232" s="5"/>
      <c r="F232" s="5"/>
      <c r="G232" s="73"/>
      <c r="H232" s="5"/>
      <c r="I232" s="5"/>
      <c r="J232" s="5"/>
      <c r="K232" s="228"/>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row>
    <row r="233" spans="1:91" s="2" customFormat="1" ht="14.5" x14ac:dyDescent="0.35">
      <c r="A233" s="5"/>
      <c r="B233" s="5"/>
      <c r="C233" s="5"/>
      <c r="D233" s="5"/>
      <c r="E233" s="5"/>
      <c r="F233" s="5"/>
      <c r="G233" s="73"/>
      <c r="H233" s="5"/>
      <c r="I233" s="5"/>
      <c r="J233" s="5"/>
      <c r="K233" s="228"/>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row>
    <row r="234" spans="1:91" s="2" customFormat="1" ht="14.5" x14ac:dyDescent="0.35">
      <c r="A234" s="5"/>
      <c r="B234" s="5"/>
      <c r="C234" s="5"/>
      <c r="D234" s="5"/>
      <c r="E234" s="5"/>
      <c r="F234" s="5"/>
      <c r="G234" s="73"/>
      <c r="H234" s="5"/>
      <c r="I234" s="5"/>
      <c r="J234" s="5"/>
      <c r="K234" s="228"/>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row>
    <row r="235" spans="1:91" s="2" customFormat="1" ht="14.5" x14ac:dyDescent="0.35">
      <c r="A235" s="5"/>
      <c r="B235" s="5"/>
      <c r="C235" s="5"/>
      <c r="D235" s="5"/>
      <c r="E235" s="5"/>
      <c r="F235" s="5"/>
      <c r="G235" s="73"/>
      <c r="H235" s="5"/>
      <c r="I235" s="5"/>
      <c r="J235" s="5"/>
      <c r="K235" s="228"/>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row>
    <row r="236" spans="1:91" s="2" customFormat="1" ht="14.5" x14ac:dyDescent="0.35">
      <c r="A236" s="5"/>
      <c r="B236" s="5"/>
      <c r="C236" s="5"/>
      <c r="D236" s="5"/>
      <c r="E236" s="5"/>
      <c r="F236" s="5"/>
      <c r="G236" s="73"/>
      <c r="H236" s="5"/>
      <c r="I236" s="5"/>
      <c r="J236" s="5"/>
      <c r="K236" s="228"/>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row>
    <row r="237" spans="1:91" s="2" customFormat="1" ht="14.5" x14ac:dyDescent="0.35">
      <c r="A237" s="5"/>
      <c r="B237" s="5"/>
      <c r="C237" s="5"/>
      <c r="D237" s="5"/>
      <c r="E237" s="5"/>
      <c r="F237" s="5"/>
      <c r="G237" s="73"/>
      <c r="H237" s="5"/>
      <c r="I237" s="5"/>
      <c r="J237" s="5"/>
      <c r="K237" s="228"/>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row>
    <row r="238" spans="1:91" s="2" customFormat="1" ht="14.5" x14ac:dyDescent="0.35">
      <c r="A238" s="5"/>
      <c r="B238" s="5"/>
      <c r="C238" s="5"/>
      <c r="D238" s="5"/>
      <c r="E238" s="5"/>
      <c r="F238" s="5"/>
      <c r="G238" s="73"/>
      <c r="H238" s="5"/>
      <c r="I238" s="5"/>
      <c r="J238" s="5"/>
      <c r="K238" s="228"/>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row>
    <row r="239" spans="1:91" s="2" customFormat="1" ht="14.5" x14ac:dyDescent="0.35">
      <c r="A239" s="5"/>
      <c r="B239" s="5"/>
      <c r="C239" s="5"/>
      <c r="D239" s="5"/>
      <c r="E239" s="5"/>
      <c r="F239" s="5"/>
      <c r="G239" s="73"/>
      <c r="H239" s="5"/>
      <c r="I239" s="5"/>
      <c r="J239" s="5"/>
      <c r="K239" s="228"/>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row>
    <row r="240" spans="1:91" s="2" customFormat="1" ht="14.5" x14ac:dyDescent="0.35">
      <c r="A240" s="5"/>
      <c r="B240" s="5"/>
      <c r="C240" s="5"/>
      <c r="D240" s="5"/>
      <c r="E240" s="5"/>
      <c r="F240" s="5"/>
      <c r="G240" s="73"/>
      <c r="H240" s="5"/>
      <c r="I240" s="5"/>
      <c r="J240" s="5"/>
      <c r="K240" s="228"/>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row>
    <row r="241" spans="1:91" s="2" customFormat="1" ht="14.5" x14ac:dyDescent="0.35">
      <c r="A241" s="5"/>
      <c r="B241" s="5"/>
      <c r="C241" s="5"/>
      <c r="D241" s="5"/>
      <c r="E241" s="5"/>
      <c r="F241" s="5"/>
      <c r="G241" s="73"/>
      <c r="H241" s="5"/>
      <c r="I241" s="5"/>
      <c r="J241" s="5"/>
      <c r="K241" s="228"/>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row>
    <row r="242" spans="1:91" s="2" customFormat="1" ht="14.5" x14ac:dyDescent="0.35">
      <c r="A242" s="5"/>
      <c r="B242" s="5"/>
      <c r="C242" s="5"/>
      <c r="D242" s="5"/>
      <c r="E242" s="5"/>
      <c r="F242" s="5"/>
      <c r="G242" s="73"/>
      <c r="H242" s="5"/>
      <c r="I242" s="5"/>
      <c r="J242" s="5"/>
      <c r="K242" s="228"/>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row>
    <row r="243" spans="1:91" s="2" customFormat="1" ht="14.5" x14ac:dyDescent="0.35">
      <c r="A243" s="5"/>
      <c r="B243" s="5"/>
      <c r="C243" s="5"/>
      <c r="D243" s="5"/>
      <c r="E243" s="5"/>
      <c r="F243" s="5"/>
      <c r="G243" s="73"/>
      <c r="H243" s="5"/>
      <c r="I243" s="5"/>
      <c r="J243" s="5"/>
      <c r="K243" s="228"/>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row>
    <row r="244" spans="1:91" s="2" customFormat="1" ht="14.5" x14ac:dyDescent="0.35">
      <c r="A244" s="5"/>
      <c r="B244" s="5"/>
      <c r="C244" s="5"/>
      <c r="D244" s="5"/>
      <c r="E244" s="5"/>
      <c r="F244" s="5"/>
      <c r="G244" s="73"/>
      <c r="H244" s="5"/>
      <c r="I244" s="5"/>
      <c r="J244" s="5"/>
      <c r="K244" s="228"/>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row>
    <row r="245" spans="1:91" s="2" customFormat="1" ht="14.5" x14ac:dyDescent="0.35">
      <c r="A245" s="5"/>
      <c r="B245" s="5"/>
      <c r="C245" s="5"/>
      <c r="D245" s="5"/>
      <c r="E245" s="5"/>
      <c r="F245" s="5"/>
      <c r="G245" s="73"/>
      <c r="H245" s="5"/>
      <c r="I245" s="5"/>
      <c r="J245" s="5"/>
      <c r="K245" s="228"/>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row>
    <row r="246" spans="1:91" s="2" customFormat="1" ht="14.5" x14ac:dyDescent="0.35">
      <c r="A246" s="5"/>
      <c r="B246" s="5"/>
      <c r="C246" s="5"/>
      <c r="D246" s="5"/>
      <c r="E246" s="5"/>
      <c r="F246" s="5"/>
      <c r="G246" s="73"/>
      <c r="H246" s="5"/>
      <c r="I246" s="5"/>
      <c r="J246" s="5"/>
      <c r="K246" s="228"/>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row>
    <row r="247" spans="1:91" s="2" customFormat="1" ht="14.5" x14ac:dyDescent="0.35">
      <c r="A247" s="5"/>
      <c r="B247" s="5"/>
      <c r="C247" s="5"/>
      <c r="D247" s="5"/>
      <c r="E247" s="5"/>
      <c r="F247" s="5"/>
      <c r="G247" s="73"/>
      <c r="H247" s="5"/>
      <c r="I247" s="5"/>
      <c r="J247" s="5"/>
      <c r="K247" s="228"/>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row>
    <row r="248" spans="1:91" s="2" customFormat="1" ht="14.5" x14ac:dyDescent="0.35">
      <c r="A248" s="5"/>
      <c r="B248" s="5"/>
      <c r="C248" s="5"/>
      <c r="D248" s="5"/>
      <c r="E248" s="5"/>
      <c r="F248" s="5"/>
      <c r="G248" s="73"/>
      <c r="H248" s="5"/>
      <c r="I248" s="5"/>
      <c r="J248" s="5"/>
      <c r="K248" s="228"/>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row>
    <row r="249" spans="1:91" s="2" customFormat="1" ht="14.5" x14ac:dyDescent="0.35">
      <c r="A249" s="5"/>
      <c r="B249" s="5"/>
      <c r="C249" s="5"/>
      <c r="D249" s="5"/>
      <c r="E249" s="5"/>
      <c r="F249" s="5"/>
      <c r="G249" s="73"/>
      <c r="H249" s="5"/>
      <c r="I249" s="5"/>
      <c r="J249" s="5"/>
      <c r="K249" s="228"/>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row>
    <row r="250" spans="1:91" s="2" customFormat="1" ht="14.5" x14ac:dyDescent="0.35">
      <c r="A250" s="5"/>
      <c r="B250" s="5"/>
      <c r="C250" s="5"/>
      <c r="D250" s="5"/>
      <c r="E250" s="5"/>
      <c r="F250" s="5"/>
      <c r="G250" s="73"/>
      <c r="H250" s="5"/>
      <c r="I250" s="5"/>
      <c r="J250" s="5"/>
      <c r="K250" s="228"/>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row>
    <row r="251" spans="1:91" s="2" customFormat="1" ht="14.5" x14ac:dyDescent="0.35">
      <c r="A251" s="5"/>
      <c r="B251" s="5"/>
      <c r="C251" s="5"/>
      <c r="D251" s="5"/>
      <c r="E251" s="5"/>
      <c r="F251" s="5"/>
      <c r="G251" s="73"/>
      <c r="H251" s="5"/>
      <c r="I251" s="5"/>
      <c r="J251" s="5"/>
      <c r="K251" s="228"/>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row>
    <row r="252" spans="1:91" s="2" customFormat="1" ht="14.5" x14ac:dyDescent="0.35">
      <c r="A252" s="5"/>
      <c r="B252" s="5"/>
      <c r="C252" s="5"/>
      <c r="D252" s="5"/>
      <c r="E252" s="5"/>
      <c r="F252" s="5"/>
      <c r="G252" s="73"/>
      <c r="H252" s="5"/>
      <c r="I252" s="5"/>
      <c r="J252" s="5"/>
      <c r="K252" s="228"/>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row>
    <row r="253" spans="1:91" s="2" customFormat="1" ht="14.5" x14ac:dyDescent="0.35">
      <c r="A253" s="5"/>
      <c r="B253" s="5"/>
      <c r="C253" s="5"/>
      <c r="D253" s="5"/>
      <c r="E253" s="5"/>
      <c r="F253" s="5"/>
      <c r="G253" s="73"/>
      <c r="H253" s="5"/>
      <c r="I253" s="5"/>
      <c r="J253" s="5"/>
      <c r="K253" s="228"/>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row>
    <row r="254" spans="1:91" s="2" customFormat="1" ht="14.5" x14ac:dyDescent="0.35">
      <c r="A254" s="5"/>
      <c r="B254" s="5"/>
      <c r="C254" s="5"/>
      <c r="D254" s="5"/>
      <c r="E254" s="5"/>
      <c r="F254" s="5"/>
      <c r="G254" s="73"/>
      <c r="H254" s="5"/>
      <c r="I254" s="5"/>
      <c r="J254" s="5"/>
      <c r="K254" s="228"/>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row>
    <row r="255" spans="1:91" s="2" customFormat="1" ht="14.5" x14ac:dyDescent="0.35">
      <c r="A255" s="5"/>
      <c r="B255" s="5"/>
      <c r="C255" s="5"/>
      <c r="D255" s="5"/>
      <c r="E255" s="5"/>
      <c r="F255" s="5"/>
      <c r="G255" s="73"/>
      <c r="H255" s="5"/>
      <c r="I255" s="5"/>
      <c r="J255" s="5"/>
      <c r="K255" s="228"/>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row>
    <row r="256" spans="1:91" s="2" customFormat="1" ht="14.5" x14ac:dyDescent="0.35">
      <c r="A256" s="5"/>
      <c r="B256" s="5"/>
      <c r="C256" s="5"/>
      <c r="D256" s="5"/>
      <c r="E256" s="5"/>
      <c r="F256" s="5"/>
      <c r="G256" s="73"/>
      <c r="H256" s="5"/>
      <c r="I256" s="5"/>
      <c r="J256" s="5"/>
      <c r="K256" s="228"/>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row>
    <row r="257" spans="1:91" s="2" customFormat="1" ht="14.5" x14ac:dyDescent="0.35">
      <c r="A257" s="5"/>
      <c r="B257" s="5"/>
      <c r="C257" s="5"/>
      <c r="D257" s="5"/>
      <c r="E257" s="5"/>
      <c r="F257" s="5"/>
      <c r="G257" s="73"/>
      <c r="H257" s="5"/>
      <c r="I257" s="5"/>
      <c r="J257" s="5"/>
      <c r="K257" s="228"/>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row>
    <row r="258" spans="1:91" s="2" customFormat="1" ht="14.5" x14ac:dyDescent="0.35">
      <c r="A258" s="5"/>
      <c r="B258" s="5"/>
      <c r="C258" s="5"/>
      <c r="D258" s="5"/>
      <c r="E258" s="5"/>
      <c r="F258" s="5"/>
      <c r="G258" s="73"/>
      <c r="H258" s="5"/>
      <c r="I258" s="5"/>
      <c r="J258" s="5"/>
      <c r="K258" s="228"/>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row>
    <row r="259" spans="1:91" s="2" customFormat="1" ht="14.5" x14ac:dyDescent="0.35">
      <c r="A259" s="5"/>
      <c r="B259" s="5"/>
      <c r="C259" s="5"/>
      <c r="D259" s="5"/>
      <c r="E259" s="5"/>
      <c r="F259" s="5"/>
      <c r="G259" s="73"/>
      <c r="H259" s="5"/>
      <c r="I259" s="5"/>
      <c r="J259" s="5"/>
      <c r="K259" s="228"/>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row>
    <row r="260" spans="1:91" s="2" customFormat="1" ht="14.5" x14ac:dyDescent="0.35">
      <c r="A260" s="5"/>
      <c r="B260" s="5"/>
      <c r="C260" s="5"/>
      <c r="D260" s="5"/>
      <c r="E260" s="5"/>
      <c r="F260" s="5"/>
      <c r="G260" s="73"/>
      <c r="H260" s="5"/>
      <c r="I260" s="5"/>
      <c r="J260" s="5"/>
      <c r="K260" s="228"/>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row>
    <row r="261" spans="1:91" s="2" customFormat="1" ht="14.5" x14ac:dyDescent="0.35">
      <c r="A261" s="5"/>
      <c r="B261" s="5"/>
      <c r="C261" s="5"/>
      <c r="D261" s="5"/>
      <c r="E261" s="5"/>
      <c r="F261" s="5"/>
      <c r="G261" s="73"/>
      <c r="H261" s="5"/>
      <c r="I261" s="5"/>
      <c r="J261" s="5"/>
      <c r="K261" s="228"/>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row>
    <row r="262" spans="1:91" s="2" customFormat="1" ht="14.5" x14ac:dyDescent="0.35">
      <c r="A262" s="5"/>
      <c r="B262" s="5"/>
      <c r="C262" s="5"/>
      <c r="D262" s="5"/>
      <c r="E262" s="5"/>
      <c r="F262" s="5"/>
      <c r="G262" s="73"/>
      <c r="H262" s="5"/>
      <c r="I262" s="5"/>
      <c r="J262" s="5"/>
      <c r="K262" s="228"/>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row>
    <row r="263" spans="1:91" s="2" customFormat="1" ht="14.5" x14ac:dyDescent="0.35">
      <c r="A263" s="5"/>
      <c r="B263" s="5"/>
      <c r="C263" s="5"/>
      <c r="D263" s="5"/>
      <c r="E263" s="5"/>
      <c r="F263" s="5"/>
      <c r="G263" s="73"/>
      <c r="H263" s="5"/>
      <c r="I263" s="5"/>
      <c r="J263" s="5"/>
      <c r="K263" s="228"/>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row>
    <row r="264" spans="1:91" s="2" customFormat="1" ht="14.5" x14ac:dyDescent="0.35">
      <c r="A264" s="5"/>
      <c r="B264" s="5"/>
      <c r="C264" s="5"/>
      <c r="D264" s="5"/>
      <c r="E264" s="5"/>
      <c r="F264" s="5"/>
      <c r="G264" s="73"/>
      <c r="H264" s="5"/>
      <c r="I264" s="5"/>
      <c r="J264" s="5"/>
      <c r="K264" s="228"/>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row>
    <row r="265" spans="1:91" s="2" customFormat="1" ht="14.5" x14ac:dyDescent="0.35">
      <c r="A265" s="5"/>
      <c r="B265" s="5"/>
      <c r="C265" s="5"/>
      <c r="D265" s="5"/>
      <c r="E265" s="5"/>
      <c r="F265" s="5"/>
      <c r="G265" s="73"/>
      <c r="H265" s="5"/>
      <c r="I265" s="5"/>
      <c r="J265" s="5"/>
      <c r="K265" s="228"/>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row>
    <row r="266" spans="1:91" s="2" customFormat="1" ht="14.5" x14ac:dyDescent="0.35">
      <c r="A266" s="5"/>
      <c r="B266" s="5"/>
      <c r="C266" s="5"/>
      <c r="D266" s="5"/>
      <c r="E266" s="5"/>
      <c r="F266" s="5"/>
      <c r="G266" s="73"/>
      <c r="H266" s="5"/>
      <c r="I266" s="5"/>
      <c r="J266" s="5"/>
      <c r="K266" s="228"/>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row>
    <row r="267" spans="1:91" s="2" customFormat="1" ht="14.5" x14ac:dyDescent="0.35">
      <c r="A267" s="5"/>
      <c r="B267" s="5"/>
      <c r="C267" s="5"/>
      <c r="D267" s="5"/>
      <c r="E267" s="5"/>
      <c r="F267" s="5"/>
      <c r="G267" s="73"/>
      <c r="H267" s="5"/>
      <c r="I267" s="5"/>
      <c r="J267" s="5"/>
      <c r="K267" s="228"/>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row>
    <row r="268" spans="1:91" s="2" customFormat="1" ht="14.5" x14ac:dyDescent="0.35">
      <c r="A268" s="5"/>
      <c r="B268" s="5"/>
      <c r="C268" s="5"/>
      <c r="D268" s="5"/>
      <c r="E268" s="5"/>
      <c r="F268" s="5"/>
      <c r="G268" s="73"/>
      <c r="H268" s="5"/>
      <c r="I268" s="5"/>
      <c r="J268" s="5"/>
      <c r="K268" s="228"/>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row>
    <row r="269" spans="1:91" s="2" customFormat="1" ht="14.5" x14ac:dyDescent="0.35">
      <c r="A269" s="5"/>
      <c r="B269" s="5"/>
      <c r="C269" s="5"/>
      <c r="D269" s="5"/>
      <c r="E269" s="5"/>
      <c r="F269" s="5"/>
      <c r="G269" s="73"/>
      <c r="H269" s="5"/>
      <c r="I269" s="5"/>
      <c r="J269" s="5"/>
      <c r="K269" s="228"/>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row>
    <row r="270" spans="1:91" s="2" customFormat="1" ht="14.5" x14ac:dyDescent="0.35">
      <c r="A270" s="5"/>
      <c r="B270" s="5"/>
      <c r="C270" s="5"/>
      <c r="D270" s="5"/>
      <c r="E270" s="5"/>
      <c r="F270" s="5"/>
      <c r="G270" s="73"/>
      <c r="H270" s="5"/>
      <c r="I270" s="5"/>
      <c r="J270" s="5"/>
      <c r="K270" s="228"/>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row>
    <row r="271" spans="1:91" s="2" customFormat="1" ht="14.5" x14ac:dyDescent="0.35">
      <c r="A271" s="5"/>
      <c r="B271" s="5"/>
      <c r="C271" s="5"/>
      <c r="D271" s="5"/>
      <c r="E271" s="5"/>
      <c r="F271" s="5"/>
      <c r="G271" s="73"/>
      <c r="H271" s="5"/>
      <c r="I271" s="5"/>
      <c r="J271" s="5"/>
      <c r="K271" s="228"/>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row>
    <row r="272" spans="1:91" s="2" customFormat="1" ht="14.5" x14ac:dyDescent="0.35">
      <c r="A272" s="5"/>
      <c r="B272" s="5"/>
      <c r="C272" s="5"/>
      <c r="D272" s="5"/>
      <c r="E272" s="5"/>
      <c r="F272" s="5"/>
      <c r="G272" s="73"/>
      <c r="H272" s="5"/>
      <c r="I272" s="5"/>
      <c r="J272" s="5"/>
      <c r="K272" s="228"/>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row>
    <row r="273" spans="1:91" s="2" customFormat="1" ht="14.5" x14ac:dyDescent="0.35">
      <c r="A273" s="5"/>
      <c r="B273" s="5"/>
      <c r="C273" s="5"/>
      <c r="D273" s="5"/>
      <c r="E273" s="5"/>
      <c r="F273" s="5"/>
      <c r="G273" s="73"/>
      <c r="H273" s="5"/>
      <c r="I273" s="5"/>
      <c r="J273" s="5"/>
      <c r="K273" s="228"/>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row>
    <row r="274" spans="1:91" s="2" customFormat="1" ht="14.5" x14ac:dyDescent="0.35">
      <c r="A274" s="5"/>
      <c r="B274" s="5"/>
      <c r="C274" s="5"/>
      <c r="D274" s="5"/>
      <c r="E274" s="5"/>
      <c r="F274" s="5"/>
      <c r="G274" s="73"/>
      <c r="H274" s="5"/>
      <c r="I274" s="5"/>
      <c r="J274" s="5"/>
      <c r="K274" s="228"/>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row>
    <row r="275" spans="1:91" s="2" customFormat="1" ht="14.5" x14ac:dyDescent="0.35">
      <c r="A275" s="5"/>
      <c r="B275" s="5"/>
      <c r="C275" s="5"/>
      <c r="D275" s="5"/>
      <c r="E275" s="5"/>
      <c r="F275" s="5"/>
      <c r="G275" s="73"/>
      <c r="H275" s="5"/>
      <c r="I275" s="5"/>
      <c r="J275" s="5"/>
      <c r="K275" s="228"/>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row>
    <row r="276" spans="1:91" s="2" customFormat="1" ht="14.5" x14ac:dyDescent="0.35">
      <c r="A276" s="5"/>
      <c r="B276" s="5"/>
      <c r="C276" s="5"/>
      <c r="D276" s="5"/>
      <c r="E276" s="5"/>
      <c r="F276" s="5"/>
      <c r="G276" s="73"/>
      <c r="H276" s="5"/>
      <c r="I276" s="5"/>
      <c r="J276" s="5"/>
      <c r="K276" s="228"/>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row>
    <row r="277" spans="1:91" s="2" customFormat="1" ht="14.5" x14ac:dyDescent="0.35">
      <c r="A277" s="5"/>
      <c r="B277" s="5"/>
      <c r="C277" s="5"/>
      <c r="D277" s="5"/>
      <c r="E277" s="5"/>
      <c r="F277" s="5"/>
      <c r="G277" s="73"/>
      <c r="H277" s="5"/>
      <c r="I277" s="5"/>
      <c r="J277" s="5"/>
      <c r="K277" s="228"/>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row>
    <row r="278" spans="1:91" s="2" customFormat="1" ht="14.5" x14ac:dyDescent="0.35">
      <c r="A278" s="5"/>
      <c r="B278" s="5"/>
      <c r="C278" s="5"/>
      <c r="D278" s="5"/>
      <c r="E278" s="5"/>
      <c r="F278" s="5"/>
      <c r="G278" s="73"/>
      <c r="H278" s="5"/>
      <c r="I278" s="5"/>
      <c r="J278" s="5"/>
      <c r="K278" s="228"/>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row>
    <row r="279" spans="1:91" s="2" customFormat="1" ht="14.5" x14ac:dyDescent="0.35">
      <c r="A279" s="5"/>
      <c r="B279" s="5"/>
      <c r="C279" s="5"/>
      <c r="D279" s="5"/>
      <c r="E279" s="5"/>
      <c r="F279" s="5"/>
      <c r="G279" s="73"/>
      <c r="H279" s="5"/>
      <c r="I279" s="5"/>
      <c r="J279" s="5"/>
      <c r="K279" s="228"/>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row>
    <row r="280" spans="1:91" s="2" customFormat="1" ht="14.5" x14ac:dyDescent="0.35">
      <c r="A280" s="5"/>
      <c r="B280" s="5"/>
      <c r="C280" s="5"/>
      <c r="D280" s="5"/>
      <c r="E280" s="5"/>
      <c r="F280" s="5"/>
      <c r="G280" s="73"/>
      <c r="H280" s="5"/>
      <c r="I280" s="5"/>
      <c r="J280" s="5"/>
      <c r="K280" s="228"/>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row>
    <row r="281" spans="1:91" s="2" customFormat="1" ht="14.5" x14ac:dyDescent="0.35">
      <c r="A281" s="5"/>
      <c r="B281" s="5"/>
      <c r="C281" s="5"/>
      <c r="D281" s="5"/>
      <c r="E281" s="5"/>
      <c r="F281" s="5"/>
      <c r="G281" s="73"/>
      <c r="H281" s="5"/>
      <c r="I281" s="5"/>
      <c r="J281" s="5"/>
      <c r="K281" s="228"/>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row>
    <row r="282" spans="1:91" s="2" customFormat="1" ht="14.5" x14ac:dyDescent="0.35">
      <c r="A282" s="5"/>
      <c r="B282" s="5"/>
      <c r="C282" s="5"/>
      <c r="D282" s="5"/>
      <c r="E282" s="5"/>
      <c r="F282" s="5"/>
      <c r="G282" s="73"/>
      <c r="H282" s="5"/>
      <c r="I282" s="5"/>
      <c r="J282" s="5"/>
      <c r="K282" s="228"/>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row>
    <row r="283" spans="1:91" s="2" customFormat="1" ht="14.5" x14ac:dyDescent="0.35">
      <c r="A283" s="5"/>
      <c r="B283" s="5"/>
      <c r="C283" s="5"/>
      <c r="D283" s="5"/>
      <c r="E283" s="5"/>
      <c r="F283" s="5"/>
      <c r="G283" s="73"/>
      <c r="H283" s="5"/>
      <c r="I283" s="5"/>
      <c r="J283" s="5"/>
      <c r="K283" s="228"/>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row>
    <row r="284" spans="1:91" s="2" customFormat="1" ht="14.5" x14ac:dyDescent="0.35">
      <c r="A284" s="5"/>
      <c r="B284" s="5"/>
      <c r="C284" s="5"/>
      <c r="D284" s="5"/>
      <c r="E284" s="5"/>
      <c r="F284" s="5"/>
      <c r="G284" s="73"/>
      <c r="H284" s="5"/>
      <c r="I284" s="5"/>
      <c r="J284" s="5"/>
      <c r="K284" s="228"/>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row>
    <row r="285" spans="1:91" s="2" customFormat="1" ht="14.5" x14ac:dyDescent="0.35">
      <c r="A285" s="5"/>
      <c r="B285" s="5"/>
      <c r="C285" s="5"/>
      <c r="D285" s="5"/>
      <c r="E285" s="5"/>
      <c r="F285" s="5"/>
      <c r="G285" s="73"/>
      <c r="H285" s="5"/>
      <c r="I285" s="5"/>
      <c r="J285" s="5"/>
      <c r="K285" s="228"/>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row>
    <row r="286" spans="1:91" s="2" customFormat="1" ht="14.5" x14ac:dyDescent="0.35">
      <c r="A286" s="5"/>
      <c r="B286" s="5"/>
      <c r="C286" s="5"/>
      <c r="D286" s="5"/>
      <c r="E286" s="5"/>
      <c r="F286" s="5"/>
      <c r="G286" s="73"/>
      <c r="H286" s="5"/>
      <c r="I286" s="5"/>
      <c r="J286" s="5"/>
      <c r="K286" s="228"/>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row>
    <row r="287" spans="1:91" s="2" customFormat="1" ht="14.5" x14ac:dyDescent="0.35">
      <c r="A287" s="5"/>
      <c r="B287" s="5"/>
      <c r="C287" s="5"/>
      <c r="D287" s="5"/>
      <c r="E287" s="5"/>
      <c r="F287" s="5"/>
      <c r="G287" s="73"/>
      <c r="H287" s="5"/>
      <c r="I287" s="5"/>
      <c r="J287" s="5"/>
      <c r="K287" s="228"/>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row>
    <row r="288" spans="1:91" s="2" customFormat="1" ht="14.5" x14ac:dyDescent="0.35">
      <c r="A288" s="5"/>
      <c r="B288" s="5"/>
      <c r="C288" s="5"/>
      <c r="D288" s="5"/>
      <c r="E288" s="5"/>
      <c r="F288" s="5"/>
      <c r="G288" s="73"/>
      <c r="H288" s="5"/>
      <c r="I288" s="5"/>
      <c r="J288" s="5"/>
      <c r="K288" s="228"/>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row>
    <row r="289" spans="1:91" s="2" customFormat="1" ht="14.5" x14ac:dyDescent="0.35">
      <c r="A289" s="5"/>
      <c r="B289" s="5"/>
      <c r="C289" s="5"/>
      <c r="D289" s="5"/>
      <c r="E289" s="5"/>
      <c r="F289" s="5"/>
      <c r="G289" s="73"/>
      <c r="H289" s="5"/>
      <c r="I289" s="5"/>
      <c r="J289" s="5"/>
      <c r="K289" s="228"/>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row>
    <row r="290" spans="1:91" s="2" customFormat="1" ht="14.5" x14ac:dyDescent="0.35">
      <c r="A290" s="5"/>
      <c r="B290" s="5"/>
      <c r="C290" s="5"/>
      <c r="D290" s="5"/>
      <c r="E290" s="5"/>
      <c r="F290" s="5"/>
      <c r="G290" s="73"/>
      <c r="H290" s="5"/>
      <c r="I290" s="5"/>
      <c r="J290" s="5"/>
      <c r="K290" s="228"/>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row>
    <row r="291" spans="1:91" s="2" customFormat="1" ht="14.5" x14ac:dyDescent="0.35">
      <c r="A291" s="5"/>
      <c r="B291" s="5"/>
      <c r="C291" s="5"/>
      <c r="D291" s="5"/>
      <c r="E291" s="5"/>
      <c r="F291" s="5"/>
      <c r="G291" s="73"/>
      <c r="H291" s="5"/>
      <c r="I291" s="5"/>
      <c r="J291" s="5"/>
      <c r="K291" s="228"/>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row>
    <row r="292" spans="1:91" s="2" customFormat="1" ht="14.5" x14ac:dyDescent="0.35">
      <c r="A292" s="5"/>
      <c r="B292" s="5"/>
      <c r="C292" s="5"/>
      <c r="D292" s="5"/>
      <c r="E292" s="5"/>
      <c r="F292" s="5"/>
      <c r="G292" s="73"/>
      <c r="H292" s="5"/>
      <c r="I292" s="5"/>
      <c r="J292" s="5"/>
      <c r="K292" s="228"/>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row>
    <row r="293" spans="1:91" s="2" customFormat="1" ht="14.5" x14ac:dyDescent="0.35">
      <c r="A293" s="5"/>
      <c r="B293" s="5"/>
      <c r="C293" s="5"/>
      <c r="D293" s="5"/>
      <c r="E293" s="5"/>
      <c r="F293" s="5"/>
      <c r="G293" s="73"/>
      <c r="H293" s="5"/>
      <c r="I293" s="5"/>
      <c r="J293" s="5"/>
      <c r="K293" s="228"/>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row>
    <row r="294" spans="1:91" s="2" customFormat="1" ht="14.5" x14ac:dyDescent="0.35">
      <c r="A294" s="5"/>
      <c r="B294" s="5"/>
      <c r="C294" s="5"/>
      <c r="D294" s="5"/>
      <c r="E294" s="5"/>
      <c r="F294" s="5"/>
      <c r="G294" s="73"/>
      <c r="H294" s="5"/>
      <c r="I294" s="5"/>
      <c r="J294" s="5"/>
      <c r="K294" s="228"/>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row>
    <row r="295" spans="1:91" s="2" customFormat="1" ht="14.5" x14ac:dyDescent="0.35">
      <c r="A295" s="5"/>
      <c r="B295" s="5"/>
      <c r="C295" s="5"/>
      <c r="D295" s="5"/>
      <c r="E295" s="5"/>
      <c r="F295" s="5"/>
      <c r="G295" s="73"/>
      <c r="H295" s="5"/>
      <c r="I295" s="5"/>
      <c r="J295" s="5"/>
      <c r="K295" s="228"/>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row>
    <row r="296" spans="1:91" s="2" customFormat="1" ht="14.5" x14ac:dyDescent="0.35">
      <c r="A296" s="5"/>
      <c r="B296" s="5"/>
      <c r="C296" s="5"/>
      <c r="D296" s="5"/>
      <c r="E296" s="5"/>
      <c r="F296" s="5"/>
      <c r="G296" s="73"/>
      <c r="H296" s="5"/>
      <c r="I296" s="5"/>
      <c r="J296" s="5"/>
      <c r="K296" s="228"/>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row>
    <row r="297" spans="1:91" s="2" customFormat="1" ht="14.5" x14ac:dyDescent="0.35">
      <c r="A297" s="5"/>
      <c r="B297" s="5"/>
      <c r="C297" s="5"/>
      <c r="D297" s="5"/>
      <c r="E297" s="5"/>
      <c r="F297" s="5"/>
      <c r="G297" s="73"/>
      <c r="H297" s="5"/>
      <c r="I297" s="5"/>
      <c r="J297" s="5"/>
      <c r="K297" s="228"/>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row>
    <row r="298" spans="1:91" s="2" customFormat="1" ht="14.5" x14ac:dyDescent="0.35">
      <c r="A298" s="5"/>
      <c r="B298" s="5"/>
      <c r="C298" s="5"/>
      <c r="D298" s="5"/>
      <c r="E298" s="5"/>
      <c r="F298" s="5"/>
      <c r="G298" s="73"/>
      <c r="H298" s="5"/>
      <c r="I298" s="5"/>
      <c r="J298" s="5"/>
      <c r="K298" s="228"/>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row>
    <row r="299" spans="1:91" s="2" customFormat="1" ht="14.5" x14ac:dyDescent="0.35">
      <c r="A299" s="5"/>
      <c r="B299" s="5"/>
      <c r="C299" s="5"/>
      <c r="D299" s="5"/>
      <c r="E299" s="5"/>
      <c r="F299" s="5"/>
      <c r="G299" s="73"/>
      <c r="H299" s="5"/>
      <c r="I299" s="5"/>
      <c r="J299" s="5"/>
      <c r="K299" s="228"/>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row>
    <row r="300" spans="1:91" s="2" customFormat="1" ht="14.5" x14ac:dyDescent="0.35">
      <c r="A300" s="5"/>
      <c r="B300" s="5"/>
      <c r="C300" s="5"/>
      <c r="D300" s="5"/>
      <c r="E300" s="5"/>
      <c r="F300" s="5"/>
      <c r="G300" s="73"/>
      <c r="H300" s="5"/>
      <c r="I300" s="5"/>
      <c r="J300" s="5"/>
      <c r="K300" s="228"/>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row>
    <row r="301" spans="1:91" s="2" customFormat="1" ht="14.5" x14ac:dyDescent="0.35">
      <c r="A301" s="5"/>
      <c r="B301" s="5"/>
      <c r="C301" s="5"/>
      <c r="D301" s="5"/>
      <c r="E301" s="5"/>
      <c r="F301" s="5"/>
      <c r="G301" s="73"/>
      <c r="H301" s="5"/>
      <c r="I301" s="5"/>
      <c r="J301" s="5"/>
      <c r="K301" s="228"/>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row>
    <row r="302" spans="1:91" s="2" customFormat="1" ht="14.5" x14ac:dyDescent="0.35">
      <c r="A302" s="5"/>
      <c r="B302" s="5"/>
      <c r="C302" s="5"/>
      <c r="D302" s="5"/>
      <c r="E302" s="5"/>
      <c r="F302" s="5"/>
      <c r="G302" s="73"/>
      <c r="H302" s="5"/>
      <c r="I302" s="5"/>
      <c r="J302" s="5"/>
      <c r="K302" s="228"/>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row>
    <row r="303" spans="1:91" s="2" customFormat="1" ht="14.5" x14ac:dyDescent="0.35">
      <c r="A303" s="5"/>
      <c r="B303" s="5"/>
      <c r="C303" s="5"/>
      <c r="D303" s="5"/>
      <c r="E303" s="5"/>
      <c r="F303" s="5"/>
      <c r="G303" s="73"/>
      <c r="H303" s="5"/>
      <c r="I303" s="5"/>
      <c r="J303" s="5"/>
      <c r="K303" s="228"/>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row>
    <row r="304" spans="1:91" s="2" customFormat="1" ht="14.5" x14ac:dyDescent="0.35">
      <c r="A304" s="5"/>
      <c r="B304" s="5"/>
      <c r="C304" s="5"/>
      <c r="D304" s="5"/>
      <c r="E304" s="5"/>
      <c r="F304" s="5"/>
      <c r="G304" s="73"/>
      <c r="H304" s="5"/>
      <c r="I304" s="5"/>
      <c r="J304" s="5"/>
      <c r="K304" s="228"/>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row>
    <row r="305" spans="1:91" s="2" customFormat="1" ht="14.5" x14ac:dyDescent="0.35">
      <c r="A305" s="5"/>
      <c r="B305" s="5"/>
      <c r="C305" s="5"/>
      <c r="D305" s="5"/>
      <c r="E305" s="5"/>
      <c r="F305" s="5"/>
      <c r="G305" s="73"/>
      <c r="H305" s="5"/>
      <c r="I305" s="5"/>
      <c r="J305" s="5"/>
      <c r="K305" s="228"/>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row>
    <row r="306" spans="1:91" s="2" customFormat="1" ht="14.5" x14ac:dyDescent="0.35">
      <c r="A306" s="5"/>
      <c r="B306" s="5"/>
      <c r="C306" s="5"/>
      <c r="D306" s="5"/>
      <c r="E306" s="5"/>
      <c r="F306" s="5"/>
      <c r="G306" s="73"/>
      <c r="H306" s="5"/>
      <c r="I306" s="5"/>
      <c r="J306" s="5"/>
      <c r="K306" s="228"/>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row>
    <row r="307" spans="1:91" s="2" customFormat="1" ht="14.5" x14ac:dyDescent="0.35">
      <c r="A307" s="5"/>
      <c r="B307" s="5"/>
      <c r="C307" s="5"/>
      <c r="D307" s="5"/>
      <c r="E307" s="5"/>
      <c r="F307" s="5"/>
      <c r="G307" s="73"/>
      <c r="H307" s="5"/>
      <c r="I307" s="5"/>
      <c r="J307" s="5"/>
      <c r="K307" s="228"/>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row>
    <row r="308" spans="1:91" s="2" customFormat="1" ht="14.5" x14ac:dyDescent="0.35">
      <c r="A308" s="5"/>
      <c r="B308" s="5"/>
      <c r="C308" s="5"/>
      <c r="D308" s="5"/>
      <c r="E308" s="5"/>
      <c r="F308" s="5"/>
      <c r="G308" s="73"/>
      <c r="H308" s="5"/>
      <c r="I308" s="5"/>
      <c r="J308" s="5"/>
      <c r="K308" s="228"/>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row>
    <row r="309" spans="1:91" s="2" customFormat="1" ht="14.5" x14ac:dyDescent="0.35">
      <c r="A309" s="5"/>
      <c r="B309" s="5"/>
      <c r="C309" s="5"/>
      <c r="D309" s="5"/>
      <c r="E309" s="5"/>
      <c r="F309" s="5"/>
      <c r="G309" s="73"/>
      <c r="H309" s="5"/>
      <c r="I309" s="5"/>
      <c r="J309" s="5"/>
      <c r="K309" s="228"/>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row>
    <row r="310" spans="1:91" s="2" customFormat="1" ht="14.5" x14ac:dyDescent="0.35">
      <c r="A310" s="5"/>
      <c r="B310" s="5"/>
      <c r="C310" s="5"/>
      <c r="D310" s="5"/>
      <c r="E310" s="5"/>
      <c r="F310" s="5"/>
      <c r="G310" s="73"/>
      <c r="H310" s="5"/>
      <c r="I310" s="5"/>
      <c r="J310" s="5"/>
      <c r="K310" s="228"/>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row>
    <row r="311" spans="1:91" s="2" customFormat="1" ht="14.5" x14ac:dyDescent="0.35">
      <c r="A311" s="5"/>
      <c r="B311" s="5"/>
      <c r="C311" s="5"/>
      <c r="D311" s="5"/>
      <c r="E311" s="5"/>
      <c r="F311" s="5"/>
      <c r="G311" s="73"/>
      <c r="H311" s="5"/>
      <c r="I311" s="5"/>
      <c r="J311" s="5"/>
      <c r="K311" s="228"/>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row>
    <row r="312" spans="1:91" s="2" customFormat="1" ht="14.5" x14ac:dyDescent="0.35">
      <c r="A312" s="5"/>
      <c r="B312" s="5"/>
      <c r="C312" s="5"/>
      <c r="D312" s="5"/>
      <c r="E312" s="5"/>
      <c r="F312" s="5"/>
      <c r="G312" s="73"/>
      <c r="H312" s="5"/>
      <c r="I312" s="5"/>
      <c r="J312" s="5"/>
      <c r="K312" s="228"/>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row>
    <row r="313" spans="1:91" s="2" customFormat="1" ht="14.5" x14ac:dyDescent="0.35">
      <c r="A313" s="5"/>
      <c r="B313" s="5"/>
      <c r="C313" s="5"/>
      <c r="D313" s="5"/>
      <c r="E313" s="5"/>
      <c r="F313" s="5"/>
      <c r="G313" s="73"/>
      <c r="H313" s="5"/>
      <c r="I313" s="5"/>
      <c r="J313" s="5"/>
      <c r="K313" s="228"/>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row>
    <row r="314" spans="1:91" s="2" customFormat="1" ht="14.5" x14ac:dyDescent="0.35">
      <c r="A314" s="5"/>
      <c r="B314" s="5"/>
      <c r="C314" s="5"/>
      <c r="D314" s="5"/>
      <c r="E314" s="5"/>
      <c r="F314" s="5"/>
      <c r="G314" s="73"/>
      <c r="H314" s="5"/>
      <c r="I314" s="5"/>
      <c r="J314" s="5"/>
      <c r="K314" s="228"/>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row>
    <row r="315" spans="1:91" s="2" customFormat="1" ht="14.5" x14ac:dyDescent="0.35">
      <c r="A315" s="5"/>
      <c r="B315" s="5"/>
      <c r="C315" s="5"/>
      <c r="D315" s="5"/>
      <c r="E315" s="5"/>
      <c r="F315" s="5"/>
      <c r="G315" s="73"/>
      <c r="H315" s="5"/>
      <c r="I315" s="5"/>
      <c r="J315" s="5"/>
      <c r="K315" s="228"/>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row>
    <row r="316" spans="1:91" s="2" customFormat="1" ht="14.5" x14ac:dyDescent="0.35">
      <c r="A316" s="5"/>
      <c r="B316" s="5"/>
      <c r="C316" s="5"/>
      <c r="D316" s="5"/>
      <c r="E316" s="5"/>
      <c r="F316" s="5"/>
      <c r="G316" s="73"/>
      <c r="H316" s="5"/>
      <c r="I316" s="5"/>
      <c r="J316" s="5"/>
      <c r="K316" s="228"/>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row>
  </sheetData>
  <mergeCells count="10">
    <mergeCell ref="A16:A22"/>
    <mergeCell ref="A93:A94"/>
    <mergeCell ref="A55:A59"/>
    <mergeCell ref="A61:A91"/>
    <mergeCell ref="A23:A27"/>
    <mergeCell ref="A128:A130"/>
    <mergeCell ref="A123:A126"/>
    <mergeCell ref="A96:A100"/>
    <mergeCell ref="A108:A110"/>
    <mergeCell ref="A102:A106"/>
  </mergeCells>
  <phoneticPr fontId="9"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46BC-E686-4A8F-A70A-B2BF4B8705CD}">
  <dimension ref="A7:R90"/>
  <sheetViews>
    <sheetView tabSelected="1" zoomScale="63" zoomScaleNormal="93" workbookViewId="0">
      <pane ySplit="17" topLeftCell="A67" activePane="bottomLeft" state="frozen"/>
      <selection pane="bottomLeft" activeCell="I71" sqref="I71"/>
    </sheetView>
  </sheetViews>
  <sheetFormatPr defaultColWidth="9.1796875" defaultRowHeight="15" customHeight="1" x14ac:dyDescent="0.35"/>
  <cols>
    <col min="1" max="1" width="9.1796875" style="5"/>
    <col min="2" max="2" width="21.81640625" style="5" customWidth="1"/>
    <col min="3" max="3" width="97.1796875" style="5" customWidth="1"/>
    <col min="4" max="4" width="12.54296875" style="5" customWidth="1"/>
    <col min="5" max="5" width="14.453125" style="6" customWidth="1"/>
    <col min="6" max="6" width="16.26953125" style="109" customWidth="1"/>
    <col min="7" max="7" width="16.453125" style="6" customWidth="1"/>
    <col min="8" max="8" width="15.54296875" style="5" customWidth="1"/>
    <col min="9" max="9" width="138.36328125" style="5" customWidth="1"/>
    <col min="10" max="16384" width="9.1796875" style="5"/>
  </cols>
  <sheetData>
    <row r="7" spans="1:9" ht="17.5" x14ac:dyDescent="0.35">
      <c r="A7" s="4" t="s">
        <v>0</v>
      </c>
      <c r="D7" s="6"/>
    </row>
    <row r="8" spans="1:9" ht="17.5" x14ac:dyDescent="0.35">
      <c r="A8" s="4" t="s">
        <v>158</v>
      </c>
      <c r="D8" s="6"/>
    </row>
    <row r="9" spans="1:9" ht="14.5" x14ac:dyDescent="0.35">
      <c r="D9" s="6"/>
    </row>
    <row r="10" spans="1:9" ht="14.5" x14ac:dyDescent="0.35">
      <c r="A10" s="7" t="s">
        <v>2</v>
      </c>
      <c r="D10" s="6"/>
    </row>
    <row r="11" spans="1:9" s="7" customFormat="1" ht="14.5" x14ac:dyDescent="0.35">
      <c r="E11" s="110"/>
      <c r="F11" s="110"/>
      <c r="G11" s="110"/>
    </row>
    <row r="12" spans="1:9" ht="14.5" x14ac:dyDescent="0.35">
      <c r="D12" s="6"/>
    </row>
    <row r="13" spans="1:9" ht="17.5" x14ac:dyDescent="0.35">
      <c r="A13" s="212" t="s">
        <v>159</v>
      </c>
      <c r="D13" s="6"/>
    </row>
    <row r="15" spans="1:9" x14ac:dyDescent="0.35">
      <c r="A15" s="21" t="s">
        <v>4</v>
      </c>
      <c r="B15" s="21"/>
      <c r="D15" s="111" t="s">
        <v>5</v>
      </c>
      <c r="E15" s="111">
        <v>2024</v>
      </c>
      <c r="F15" s="111">
        <v>2023</v>
      </c>
      <c r="G15" s="111" t="s">
        <v>8</v>
      </c>
      <c r="H15" s="111" t="s">
        <v>10</v>
      </c>
      <c r="I15" s="111" t="s">
        <v>254</v>
      </c>
    </row>
    <row r="16" spans="1:9" x14ac:dyDescent="0.35">
      <c r="A16" s="21"/>
      <c r="B16" s="21"/>
      <c r="C16" s="21"/>
      <c r="D16" s="111"/>
      <c r="E16" s="111"/>
      <c r="F16" s="111"/>
      <c r="G16" s="111"/>
      <c r="H16" s="111"/>
    </row>
    <row r="17" spans="1:9" x14ac:dyDescent="0.35">
      <c r="A17" s="187" t="s">
        <v>160</v>
      </c>
      <c r="B17" s="116"/>
      <c r="C17" s="116"/>
      <c r="D17" s="116"/>
      <c r="E17" s="115"/>
      <c r="F17" s="114"/>
      <c r="G17" s="115"/>
      <c r="H17" s="116"/>
    </row>
    <row r="18" spans="1:9" ht="23.5" x14ac:dyDescent="0.35">
      <c r="C18" s="226" t="s">
        <v>161</v>
      </c>
      <c r="D18" s="260" t="s">
        <v>55</v>
      </c>
      <c r="E18" s="259">
        <v>6229</v>
      </c>
      <c r="F18" s="258">
        <v>6109</v>
      </c>
      <c r="G18" s="142" t="s">
        <v>17</v>
      </c>
      <c r="H18" s="98" t="s">
        <v>17</v>
      </c>
    </row>
    <row r="19" spans="1:9" ht="23.5" x14ac:dyDescent="0.35">
      <c r="C19" s="226" t="s">
        <v>162</v>
      </c>
      <c r="D19" s="260" t="s">
        <v>55</v>
      </c>
      <c r="E19" s="259">
        <v>3267</v>
      </c>
      <c r="F19" s="258">
        <v>3123</v>
      </c>
      <c r="G19" s="142" t="s">
        <v>17</v>
      </c>
      <c r="H19" s="98" t="s">
        <v>17</v>
      </c>
    </row>
    <row r="20" spans="1:9" ht="23.5" x14ac:dyDescent="0.35">
      <c r="C20" s="226" t="s">
        <v>163</v>
      </c>
      <c r="D20" s="260" t="s">
        <v>55</v>
      </c>
      <c r="E20" s="259">
        <v>3655</v>
      </c>
      <c r="F20" s="258">
        <v>3327</v>
      </c>
      <c r="G20" s="142" t="s">
        <v>17</v>
      </c>
      <c r="H20" s="98" t="s">
        <v>17</v>
      </c>
    </row>
    <row r="21" spans="1:9" ht="23.5" x14ac:dyDescent="0.35">
      <c r="C21" s="226" t="s">
        <v>164</v>
      </c>
      <c r="D21" s="260" t="s">
        <v>55</v>
      </c>
      <c r="E21" s="259">
        <v>2016</v>
      </c>
      <c r="F21" s="258">
        <v>2052</v>
      </c>
      <c r="G21" s="142" t="s">
        <v>17</v>
      </c>
      <c r="H21" s="98" t="s">
        <v>17</v>
      </c>
    </row>
    <row r="22" spans="1:9" ht="23.5" x14ac:dyDescent="0.35">
      <c r="C22" s="226" t="s">
        <v>165</v>
      </c>
      <c r="D22" s="260" t="s">
        <v>55</v>
      </c>
      <c r="E22" s="114">
        <v>566</v>
      </c>
      <c r="F22" s="114">
        <v>545</v>
      </c>
      <c r="G22" s="142" t="s">
        <v>17</v>
      </c>
      <c r="H22" s="98" t="s">
        <v>17</v>
      </c>
    </row>
    <row r="23" spans="1:9" ht="23.5" x14ac:dyDescent="0.35">
      <c r="C23" s="226" t="s">
        <v>166</v>
      </c>
      <c r="D23" s="260" t="s">
        <v>24</v>
      </c>
      <c r="E23" s="117">
        <v>0.28999999999999998</v>
      </c>
      <c r="F23" s="117">
        <v>0.28999999999999998</v>
      </c>
      <c r="G23" s="142" t="s">
        <v>17</v>
      </c>
      <c r="H23" s="98" t="s">
        <v>17</v>
      </c>
      <c r="I23" s="5" t="s">
        <v>255</v>
      </c>
    </row>
    <row r="24" spans="1:9" ht="23.5" x14ac:dyDescent="0.35">
      <c r="C24" s="265" t="s">
        <v>167</v>
      </c>
      <c r="D24" s="262" t="s">
        <v>24</v>
      </c>
      <c r="E24" s="174">
        <v>0.71</v>
      </c>
      <c r="F24" s="174">
        <v>0.71</v>
      </c>
      <c r="G24" s="142" t="s">
        <v>17</v>
      </c>
      <c r="H24" s="98" t="s">
        <v>17</v>
      </c>
      <c r="I24" s="5" t="s">
        <v>255</v>
      </c>
    </row>
    <row r="25" spans="1:9" x14ac:dyDescent="0.35">
      <c r="A25" s="186" t="s">
        <v>168</v>
      </c>
      <c r="B25" s="116"/>
      <c r="C25" s="298"/>
      <c r="D25" s="299"/>
      <c r="E25" s="114"/>
      <c r="F25" s="114"/>
      <c r="G25" s="115"/>
      <c r="H25" s="116"/>
    </row>
    <row r="26" spans="1:9" ht="23.5" x14ac:dyDescent="0.35">
      <c r="C26" s="226" t="s">
        <v>169</v>
      </c>
      <c r="D26" s="260" t="s">
        <v>24</v>
      </c>
      <c r="E26" s="118">
        <v>0.36</v>
      </c>
      <c r="F26" s="117">
        <v>0.25</v>
      </c>
      <c r="G26" s="142" t="s">
        <v>17</v>
      </c>
      <c r="H26" s="98" t="s">
        <v>17</v>
      </c>
    </row>
    <row r="27" spans="1:9" ht="23.5" x14ac:dyDescent="0.35">
      <c r="C27" s="226" t="s">
        <v>170</v>
      </c>
      <c r="D27" s="260" t="s">
        <v>24</v>
      </c>
      <c r="E27" s="118">
        <v>0.64</v>
      </c>
      <c r="F27" s="117">
        <v>0.75</v>
      </c>
      <c r="G27" s="142" t="s">
        <v>17</v>
      </c>
      <c r="H27" s="98" t="s">
        <v>17</v>
      </c>
    </row>
    <row r="28" spans="1:9" x14ac:dyDescent="0.35">
      <c r="C28" s="226" t="s">
        <v>171</v>
      </c>
      <c r="D28" s="260" t="s">
        <v>24</v>
      </c>
      <c r="E28" s="117">
        <v>0.27</v>
      </c>
      <c r="F28" s="117">
        <v>0.25</v>
      </c>
      <c r="G28" s="114" t="s">
        <v>172</v>
      </c>
      <c r="H28" s="220" t="s">
        <v>238</v>
      </c>
    </row>
    <row r="29" spans="1:9" ht="23.5" x14ac:dyDescent="0.35">
      <c r="C29" s="226" t="s">
        <v>173</v>
      </c>
      <c r="D29" s="260" t="s">
        <v>24</v>
      </c>
      <c r="E29" s="117">
        <v>0.73</v>
      </c>
      <c r="F29" s="117">
        <v>0.75</v>
      </c>
      <c r="G29" s="142" t="s">
        <v>17</v>
      </c>
      <c r="H29" s="98" t="s">
        <v>17</v>
      </c>
    </row>
    <row r="30" spans="1:9" ht="23.5" x14ac:dyDescent="0.35">
      <c r="C30" s="226" t="s">
        <v>174</v>
      </c>
      <c r="D30" s="260" t="s">
        <v>24</v>
      </c>
      <c r="E30" s="117">
        <v>0.17</v>
      </c>
      <c r="F30" s="117">
        <v>0.17</v>
      </c>
      <c r="G30" s="142" t="s">
        <v>17</v>
      </c>
      <c r="H30" s="98" t="s">
        <v>17</v>
      </c>
      <c r="I30" s="5" t="s">
        <v>256</v>
      </c>
    </row>
    <row r="31" spans="1:9" ht="23.5" x14ac:dyDescent="0.35">
      <c r="C31" s="226" t="s">
        <v>175</v>
      </c>
      <c r="D31" s="260" t="s">
        <v>24</v>
      </c>
      <c r="E31" s="117">
        <v>0.83</v>
      </c>
      <c r="F31" s="117">
        <v>0.83</v>
      </c>
      <c r="G31" s="142" t="s">
        <v>17</v>
      </c>
      <c r="H31" s="98" t="s">
        <v>17</v>
      </c>
      <c r="I31" s="5" t="s">
        <v>256</v>
      </c>
    </row>
    <row r="32" spans="1:9" ht="23.5" x14ac:dyDescent="0.35">
      <c r="C32" s="226" t="s">
        <v>176</v>
      </c>
      <c r="D32" s="260" t="s">
        <v>24</v>
      </c>
      <c r="E32" s="117">
        <v>0.38</v>
      </c>
      <c r="F32" s="117">
        <v>0.36</v>
      </c>
      <c r="G32" s="142" t="s">
        <v>17</v>
      </c>
      <c r="H32" s="98" t="s">
        <v>17</v>
      </c>
      <c r="I32" s="5" t="s">
        <v>257</v>
      </c>
    </row>
    <row r="33" spans="1:18" ht="23.5" x14ac:dyDescent="0.35">
      <c r="C33" s="226" t="s">
        <v>177</v>
      </c>
      <c r="D33" s="260" t="s">
        <v>24</v>
      </c>
      <c r="E33" s="117">
        <v>0.62</v>
      </c>
      <c r="F33" s="117">
        <v>0.64</v>
      </c>
      <c r="G33" s="142" t="s">
        <v>17</v>
      </c>
      <c r="H33" s="98" t="s">
        <v>17</v>
      </c>
      <c r="I33" s="5" t="s">
        <v>257</v>
      </c>
    </row>
    <row r="34" spans="1:18" ht="23.5" x14ac:dyDescent="0.35">
      <c r="C34" s="226" t="s">
        <v>178</v>
      </c>
      <c r="D34" s="260" t="s">
        <v>24</v>
      </c>
      <c r="E34" s="117">
        <v>0.35</v>
      </c>
      <c r="F34" s="117">
        <v>0.36</v>
      </c>
      <c r="G34" s="142" t="s">
        <v>17</v>
      </c>
      <c r="H34" s="98" t="s">
        <v>17</v>
      </c>
      <c r="I34" s="5" t="s">
        <v>258</v>
      </c>
    </row>
    <row r="35" spans="1:18" ht="23.5" x14ac:dyDescent="0.35">
      <c r="C35" s="226" t="s">
        <v>179</v>
      </c>
      <c r="D35" s="260" t="s">
        <v>24</v>
      </c>
      <c r="E35" s="117">
        <v>0.65</v>
      </c>
      <c r="F35" s="117">
        <v>0.64</v>
      </c>
      <c r="G35" s="142" t="s">
        <v>17</v>
      </c>
      <c r="H35" s="98" t="s">
        <v>17</v>
      </c>
      <c r="I35" s="5" t="s">
        <v>258</v>
      </c>
    </row>
    <row r="36" spans="1:18" ht="23.5" x14ac:dyDescent="0.35">
      <c r="C36" s="226" t="s">
        <v>180</v>
      </c>
      <c r="D36" s="260" t="s">
        <v>24</v>
      </c>
      <c r="E36" s="117">
        <v>0.24</v>
      </c>
      <c r="F36" s="117">
        <v>0.23</v>
      </c>
      <c r="G36" s="142" t="s">
        <v>17</v>
      </c>
      <c r="H36" s="98" t="s">
        <v>17</v>
      </c>
    </row>
    <row r="37" spans="1:18" ht="23.5" x14ac:dyDescent="0.35">
      <c r="C37" s="226" t="s">
        <v>181</v>
      </c>
      <c r="D37" s="260" t="s">
        <v>24</v>
      </c>
      <c r="E37" s="117">
        <v>0.76</v>
      </c>
      <c r="F37" s="117">
        <v>0.77</v>
      </c>
      <c r="G37" s="142" t="s">
        <v>17</v>
      </c>
      <c r="H37" s="98" t="s">
        <v>17</v>
      </c>
    </row>
    <row r="38" spans="1:18" x14ac:dyDescent="0.35">
      <c r="C38" s="226" t="s">
        <v>182</v>
      </c>
      <c r="D38" s="266" t="s">
        <v>24</v>
      </c>
      <c r="E38" s="119">
        <v>0.317</v>
      </c>
      <c r="F38" s="119">
        <v>0.27</v>
      </c>
      <c r="G38" s="115" t="s">
        <v>183</v>
      </c>
      <c r="H38" s="116"/>
      <c r="I38" s="5" t="s">
        <v>259</v>
      </c>
    </row>
    <row r="39" spans="1:18" ht="23.5" x14ac:dyDescent="0.35">
      <c r="A39" s="21"/>
      <c r="C39" s="226" t="s">
        <v>184</v>
      </c>
      <c r="D39" s="260" t="s">
        <v>55</v>
      </c>
      <c r="E39" s="114">
        <v>8</v>
      </c>
      <c r="F39" s="114">
        <v>10</v>
      </c>
      <c r="G39" s="142" t="s">
        <v>17</v>
      </c>
      <c r="H39" s="98" t="s">
        <v>17</v>
      </c>
    </row>
    <row r="40" spans="1:18" ht="23.5" x14ac:dyDescent="0.35">
      <c r="A40" s="21"/>
      <c r="C40" s="226" t="s">
        <v>185</v>
      </c>
      <c r="D40" s="260" t="s">
        <v>55</v>
      </c>
      <c r="E40" s="114">
        <v>4</v>
      </c>
      <c r="F40" s="114">
        <v>3</v>
      </c>
      <c r="G40" s="142" t="s">
        <v>17</v>
      </c>
      <c r="H40" s="98" t="s">
        <v>17</v>
      </c>
    </row>
    <row r="41" spans="1:18" ht="23.5" x14ac:dyDescent="0.35">
      <c r="C41" s="226" t="s">
        <v>186</v>
      </c>
      <c r="D41" s="260" t="s">
        <v>55</v>
      </c>
      <c r="E41" s="114">
        <v>10</v>
      </c>
      <c r="F41" s="114">
        <v>12</v>
      </c>
      <c r="G41" s="142" t="s">
        <v>17</v>
      </c>
      <c r="H41" s="98" t="s">
        <v>17</v>
      </c>
    </row>
    <row r="42" spans="1:18" ht="23.5" x14ac:dyDescent="0.35">
      <c r="C42" s="265" t="s">
        <v>187</v>
      </c>
      <c r="D42" s="262" t="s">
        <v>55</v>
      </c>
      <c r="E42" s="109">
        <v>2</v>
      </c>
      <c r="F42" s="109">
        <v>1</v>
      </c>
      <c r="G42" s="142" t="s">
        <v>17</v>
      </c>
      <c r="H42" s="98" t="s">
        <v>17</v>
      </c>
    </row>
    <row r="43" spans="1:18" x14ac:dyDescent="0.35">
      <c r="A43" s="167" t="s">
        <v>188</v>
      </c>
      <c r="B43" s="19"/>
      <c r="C43" s="290"/>
      <c r="D43" s="270"/>
      <c r="E43" s="168"/>
      <c r="F43" s="168"/>
      <c r="G43" s="60"/>
      <c r="H43" s="169"/>
    </row>
    <row r="44" spans="1:18" ht="23.5" x14ac:dyDescent="0.35">
      <c r="A44" s="21"/>
      <c r="C44" s="226" t="s">
        <v>189</v>
      </c>
      <c r="D44" s="260" t="s">
        <v>55</v>
      </c>
      <c r="E44" s="114">
        <v>6</v>
      </c>
      <c r="F44" s="114">
        <v>6</v>
      </c>
      <c r="G44" s="142" t="s">
        <v>17</v>
      </c>
      <c r="H44" s="98" t="s">
        <v>17</v>
      </c>
    </row>
    <row r="45" spans="1:18" ht="23.5" x14ac:dyDescent="0.35">
      <c r="A45" s="21"/>
      <c r="C45" s="226" t="s">
        <v>190</v>
      </c>
      <c r="D45" s="260" t="s">
        <v>55</v>
      </c>
      <c r="E45" s="114">
        <v>4</v>
      </c>
      <c r="F45" s="114">
        <v>4</v>
      </c>
      <c r="G45" s="142" t="s">
        <v>17</v>
      </c>
      <c r="H45" s="98" t="s">
        <v>17</v>
      </c>
    </row>
    <row r="46" spans="1:18" ht="23.5" x14ac:dyDescent="0.35">
      <c r="A46" s="21"/>
      <c r="C46" s="226" t="s">
        <v>191</v>
      </c>
      <c r="D46" s="260" t="s">
        <v>55</v>
      </c>
      <c r="E46" s="114">
        <v>3</v>
      </c>
      <c r="F46" s="114">
        <v>3</v>
      </c>
      <c r="G46" s="142" t="s">
        <v>17</v>
      </c>
      <c r="H46" s="98" t="s">
        <v>17</v>
      </c>
    </row>
    <row r="47" spans="1:18" ht="23.5" x14ac:dyDescent="0.35">
      <c r="A47" s="21"/>
      <c r="C47" s="226" t="s">
        <v>192</v>
      </c>
      <c r="D47" s="260" t="s">
        <v>55</v>
      </c>
      <c r="E47" s="114">
        <v>1</v>
      </c>
      <c r="F47" s="114">
        <v>1</v>
      </c>
      <c r="G47" s="142" t="s">
        <v>17</v>
      </c>
      <c r="H47" s="98" t="s">
        <v>17</v>
      </c>
      <c r="R47" s="142"/>
    </row>
    <row r="48" spans="1:18" ht="23.5" x14ac:dyDescent="0.35">
      <c r="A48" s="21"/>
      <c r="C48" s="226" t="s">
        <v>193</v>
      </c>
      <c r="D48" s="260" t="s">
        <v>55</v>
      </c>
      <c r="E48" s="114">
        <v>8</v>
      </c>
      <c r="F48" s="114">
        <v>8</v>
      </c>
      <c r="G48" s="142" t="s">
        <v>17</v>
      </c>
      <c r="H48" s="98" t="s">
        <v>17</v>
      </c>
    </row>
    <row r="49" spans="1:9" ht="23.5" x14ac:dyDescent="0.35">
      <c r="A49" s="21"/>
      <c r="C49" s="226" t="s">
        <v>194</v>
      </c>
      <c r="D49" s="260" t="s">
        <v>55</v>
      </c>
      <c r="E49" s="114">
        <v>2</v>
      </c>
      <c r="F49" s="114">
        <v>2</v>
      </c>
      <c r="G49" s="142" t="s">
        <v>17</v>
      </c>
      <c r="H49" s="98" t="s">
        <v>17</v>
      </c>
    </row>
    <row r="50" spans="1:9" ht="23.5" x14ac:dyDescent="0.35">
      <c r="A50" s="21"/>
      <c r="C50" s="226" t="s">
        <v>195</v>
      </c>
      <c r="D50" s="260" t="s">
        <v>55</v>
      </c>
      <c r="E50" s="114">
        <v>4</v>
      </c>
      <c r="F50" s="114">
        <v>4</v>
      </c>
      <c r="G50" s="142" t="s">
        <v>17</v>
      </c>
      <c r="H50" s="98" t="s">
        <v>17</v>
      </c>
    </row>
    <row r="51" spans="1:9" x14ac:dyDescent="0.35">
      <c r="C51" s="226" t="s">
        <v>196</v>
      </c>
      <c r="D51" s="260" t="s">
        <v>55</v>
      </c>
      <c r="E51" s="114">
        <v>0</v>
      </c>
      <c r="F51" s="114">
        <v>0</v>
      </c>
      <c r="G51" s="115"/>
      <c r="H51" s="116"/>
    </row>
    <row r="52" spans="1:9" ht="15.5" x14ac:dyDescent="0.35">
      <c r="A52" s="175" t="s">
        <v>197</v>
      </c>
      <c r="B52" s="19"/>
      <c r="C52" s="19"/>
      <c r="D52" s="149"/>
      <c r="E52" s="168"/>
      <c r="F52" s="168"/>
      <c r="G52" s="60"/>
      <c r="H52" s="169"/>
    </row>
    <row r="53" spans="1:9" ht="23.5" x14ac:dyDescent="0.35">
      <c r="C53" s="226" t="s">
        <v>198</v>
      </c>
      <c r="D53" s="260" t="s">
        <v>55</v>
      </c>
      <c r="E53" s="114">
        <v>75</v>
      </c>
      <c r="F53" s="114">
        <v>73</v>
      </c>
      <c r="G53" s="142" t="s">
        <v>17</v>
      </c>
      <c r="H53" s="220" t="s">
        <v>238</v>
      </c>
      <c r="I53" s="5" t="s">
        <v>262</v>
      </c>
    </row>
    <row r="54" spans="1:9" ht="23.5" x14ac:dyDescent="0.35">
      <c r="C54" s="226" t="s">
        <v>199</v>
      </c>
      <c r="D54" s="260" t="s">
        <v>24</v>
      </c>
      <c r="E54" s="119">
        <v>0.85</v>
      </c>
      <c r="F54" s="119">
        <v>0.84</v>
      </c>
      <c r="G54" s="142" t="s">
        <v>17</v>
      </c>
      <c r="H54" s="98" t="s">
        <v>17</v>
      </c>
    </row>
    <row r="55" spans="1:9" ht="23.5" x14ac:dyDescent="0.35">
      <c r="C55" s="226" t="s">
        <v>200</v>
      </c>
      <c r="D55" s="260" t="s">
        <v>55</v>
      </c>
      <c r="E55" s="114">
        <v>69</v>
      </c>
      <c r="F55" s="114">
        <v>68</v>
      </c>
      <c r="G55" s="142" t="s">
        <v>17</v>
      </c>
      <c r="H55" s="98" t="s">
        <v>17</v>
      </c>
    </row>
    <row r="56" spans="1:9" ht="23.5" x14ac:dyDescent="0.35">
      <c r="C56" s="226" t="s">
        <v>201</v>
      </c>
      <c r="D56" s="260" t="s">
        <v>55</v>
      </c>
      <c r="E56" s="114">
        <v>80</v>
      </c>
      <c r="F56" s="142" t="s">
        <v>17</v>
      </c>
      <c r="G56" s="142" t="s">
        <v>17</v>
      </c>
      <c r="H56" s="98" t="s">
        <v>17</v>
      </c>
    </row>
    <row r="57" spans="1:9" ht="23.5" x14ac:dyDescent="0.35">
      <c r="C57" s="226" t="s">
        <v>202</v>
      </c>
      <c r="D57" s="260" t="s">
        <v>55</v>
      </c>
      <c r="E57" s="114">
        <v>68</v>
      </c>
      <c r="F57" s="142" t="s">
        <v>17</v>
      </c>
      <c r="G57" s="142" t="s">
        <v>17</v>
      </c>
      <c r="H57" s="98" t="s">
        <v>17</v>
      </c>
    </row>
    <row r="58" spans="1:9" ht="23.5" x14ac:dyDescent="0.35">
      <c r="C58" s="226" t="s">
        <v>203</v>
      </c>
      <c r="D58" s="260" t="s">
        <v>55</v>
      </c>
      <c r="E58" s="114">
        <v>84</v>
      </c>
      <c r="F58" s="114">
        <v>82</v>
      </c>
      <c r="G58" s="142" t="s">
        <v>17</v>
      </c>
      <c r="H58" s="98" t="s">
        <v>17</v>
      </c>
    </row>
    <row r="59" spans="1:9" ht="23.5" x14ac:dyDescent="0.35">
      <c r="C59" s="226" t="s">
        <v>204</v>
      </c>
      <c r="D59" s="260" t="s">
        <v>55</v>
      </c>
      <c r="E59" s="114">
        <v>72</v>
      </c>
      <c r="F59" s="114">
        <v>70</v>
      </c>
      <c r="G59" s="142" t="s">
        <v>17</v>
      </c>
      <c r="H59" s="98" t="s">
        <v>17</v>
      </c>
    </row>
    <row r="60" spans="1:9" ht="23.5" x14ac:dyDescent="0.35">
      <c r="C60" s="265" t="s">
        <v>205</v>
      </c>
      <c r="D60" s="262" t="s">
        <v>55</v>
      </c>
      <c r="E60" s="109">
        <v>77</v>
      </c>
      <c r="F60" s="109">
        <v>75</v>
      </c>
      <c r="G60" s="142" t="s">
        <v>17</v>
      </c>
      <c r="H60" s="98" t="s">
        <v>17</v>
      </c>
    </row>
    <row r="61" spans="1:9" ht="15.5" x14ac:dyDescent="0.35">
      <c r="A61" s="175" t="s">
        <v>206</v>
      </c>
      <c r="B61" s="19"/>
      <c r="C61" s="19"/>
      <c r="D61" s="149"/>
      <c r="E61" s="168"/>
      <c r="F61" s="168"/>
      <c r="G61" s="60"/>
      <c r="H61" s="169"/>
    </row>
    <row r="62" spans="1:9" ht="23.5" x14ac:dyDescent="0.35">
      <c r="C62" s="261" t="s">
        <v>207</v>
      </c>
      <c r="D62" s="260" t="s">
        <v>24</v>
      </c>
      <c r="E62" s="117">
        <v>0.75</v>
      </c>
      <c r="F62" s="119">
        <v>0.7</v>
      </c>
      <c r="G62" s="190">
        <v>0.7</v>
      </c>
      <c r="H62" s="142" t="s">
        <v>17</v>
      </c>
      <c r="I62" s="5" t="s">
        <v>263</v>
      </c>
    </row>
    <row r="63" spans="1:9" ht="23.5" x14ac:dyDescent="0.35">
      <c r="C63" s="265" t="s">
        <v>208</v>
      </c>
      <c r="D63" s="262" t="s">
        <v>24</v>
      </c>
      <c r="E63" s="112">
        <v>0.16900000000000001</v>
      </c>
      <c r="F63" s="112">
        <v>0.245</v>
      </c>
      <c r="G63" s="142" t="s">
        <v>17</v>
      </c>
      <c r="H63" s="98" t="s">
        <v>17</v>
      </c>
      <c r="I63" s="5" t="s">
        <v>264</v>
      </c>
    </row>
    <row r="64" spans="1:9" ht="23.5" x14ac:dyDescent="0.35">
      <c r="C64" s="226" t="s">
        <v>209</v>
      </c>
      <c r="D64" s="260" t="s">
        <v>24</v>
      </c>
      <c r="E64" s="121">
        <v>8.9432989690721651E-2</v>
      </c>
      <c r="F64" s="120">
        <v>0.125</v>
      </c>
      <c r="G64" s="142" t="s">
        <v>17</v>
      </c>
      <c r="H64" s="98" t="s">
        <v>17</v>
      </c>
    </row>
    <row r="65" spans="1:9" ht="23.5" x14ac:dyDescent="0.35">
      <c r="C65" s="226" t="s">
        <v>210</v>
      </c>
      <c r="D65" s="260" t="s">
        <v>24</v>
      </c>
      <c r="E65" s="120">
        <v>0.13700000000000001</v>
      </c>
      <c r="F65" s="120">
        <v>0.20200000000000001</v>
      </c>
      <c r="G65" s="142" t="s">
        <v>17</v>
      </c>
      <c r="H65" s="98" t="s">
        <v>17</v>
      </c>
    </row>
    <row r="66" spans="1:9" ht="23.5" x14ac:dyDescent="0.35">
      <c r="C66" s="265" t="s">
        <v>211</v>
      </c>
      <c r="D66" s="262" t="s">
        <v>55</v>
      </c>
      <c r="E66" s="179">
        <v>323</v>
      </c>
      <c r="F66" s="179">
        <v>278</v>
      </c>
      <c r="G66" s="142" t="s">
        <v>17</v>
      </c>
      <c r="H66" s="98" t="s">
        <v>17</v>
      </c>
      <c r="I66" s="5" t="s">
        <v>265</v>
      </c>
    </row>
    <row r="67" spans="1:9" ht="15.5" x14ac:dyDescent="0.35">
      <c r="A67" s="175" t="s">
        <v>212</v>
      </c>
      <c r="B67" s="19"/>
      <c r="C67" s="19"/>
      <c r="D67" s="149"/>
      <c r="E67" s="180"/>
      <c r="F67" s="180"/>
      <c r="G67" s="180"/>
      <c r="H67" s="169"/>
    </row>
    <row r="68" spans="1:9" x14ac:dyDescent="0.35">
      <c r="A68" s="310"/>
      <c r="C68" s="261" t="s">
        <v>213</v>
      </c>
      <c r="D68" s="260" t="s">
        <v>55</v>
      </c>
      <c r="E68" s="114">
        <v>0.44</v>
      </c>
      <c r="F68" s="114">
        <v>0.41</v>
      </c>
      <c r="G68" s="114" t="s">
        <v>214</v>
      </c>
      <c r="H68" s="220" t="s">
        <v>238</v>
      </c>
      <c r="I68" s="5" t="s">
        <v>267</v>
      </c>
    </row>
    <row r="69" spans="1:9" ht="23.5" x14ac:dyDescent="0.35">
      <c r="A69" s="310"/>
      <c r="C69" s="261" t="s">
        <v>215</v>
      </c>
      <c r="D69" s="260" t="s">
        <v>55</v>
      </c>
      <c r="E69" s="114">
        <v>71</v>
      </c>
      <c r="F69" s="114">
        <v>64</v>
      </c>
      <c r="G69" s="16" t="s">
        <v>17</v>
      </c>
      <c r="H69" s="98" t="s">
        <v>17</v>
      </c>
    </row>
    <row r="70" spans="1:9" ht="23.5" x14ac:dyDescent="0.35">
      <c r="A70" s="310"/>
      <c r="C70" s="261" t="s">
        <v>216</v>
      </c>
      <c r="D70" s="260" t="s">
        <v>55</v>
      </c>
      <c r="E70" s="114">
        <v>0.21</v>
      </c>
      <c r="F70" s="114">
        <v>0.14000000000000001</v>
      </c>
      <c r="G70" s="16" t="s">
        <v>17</v>
      </c>
      <c r="H70" s="98" t="s">
        <v>17</v>
      </c>
      <c r="I70" s="5" t="s">
        <v>266</v>
      </c>
    </row>
    <row r="71" spans="1:9" ht="23.5" x14ac:dyDescent="0.35">
      <c r="A71" s="310"/>
      <c r="C71" s="261" t="s">
        <v>217</v>
      </c>
      <c r="D71" s="260" t="s">
        <v>55</v>
      </c>
      <c r="E71" s="114">
        <v>0</v>
      </c>
      <c r="F71" s="114">
        <v>0</v>
      </c>
      <c r="G71" s="16" t="s">
        <v>17</v>
      </c>
      <c r="H71" s="98" t="s">
        <v>17</v>
      </c>
    </row>
    <row r="72" spans="1:9" ht="23.5" x14ac:dyDescent="0.35">
      <c r="A72" s="310"/>
      <c r="C72" s="265" t="s">
        <v>218</v>
      </c>
      <c r="D72" s="260" t="s">
        <v>55</v>
      </c>
      <c r="E72" s="114">
        <v>0</v>
      </c>
      <c r="F72" s="114">
        <v>0</v>
      </c>
      <c r="G72" s="16" t="s">
        <v>17</v>
      </c>
      <c r="H72" s="98" t="s">
        <v>17</v>
      </c>
    </row>
    <row r="73" spans="1:9" ht="23.5" x14ac:dyDescent="0.35">
      <c r="A73" s="310"/>
      <c r="C73" s="261" t="s">
        <v>219</v>
      </c>
      <c r="D73" s="262" t="s">
        <v>55</v>
      </c>
      <c r="E73" s="178">
        <v>17135</v>
      </c>
      <c r="F73" s="257">
        <v>13000</v>
      </c>
      <c r="G73" s="142" t="s">
        <v>17</v>
      </c>
      <c r="H73" s="98" t="s">
        <v>17</v>
      </c>
    </row>
    <row r="74" spans="1:9" ht="15.5" x14ac:dyDescent="0.35">
      <c r="A74" s="185" t="s">
        <v>220</v>
      </c>
      <c r="B74" s="183"/>
      <c r="C74" s="290"/>
      <c r="D74" s="291"/>
      <c r="E74" s="184"/>
      <c r="F74" s="168"/>
      <c r="G74" s="168"/>
      <c r="H74" s="169"/>
    </row>
    <row r="75" spans="1:9" s="6" customFormat="1" ht="23.5" x14ac:dyDescent="0.35">
      <c r="A75" s="311"/>
      <c r="B75" s="182"/>
      <c r="C75" s="263" t="s">
        <v>36</v>
      </c>
      <c r="D75" s="262" t="s">
        <v>150</v>
      </c>
      <c r="E75" s="262">
        <v>43</v>
      </c>
      <c r="F75" s="109" t="s">
        <v>95</v>
      </c>
      <c r="G75" s="142" t="s">
        <v>17</v>
      </c>
      <c r="H75" s="98" t="s">
        <v>17</v>
      </c>
    </row>
    <row r="76" spans="1:9" s="6" customFormat="1" ht="23.5" x14ac:dyDescent="0.35">
      <c r="A76" s="311"/>
      <c r="B76" s="113"/>
      <c r="C76" s="264" t="s">
        <v>151</v>
      </c>
      <c r="D76" s="260" t="s">
        <v>150</v>
      </c>
      <c r="E76" s="260">
        <v>5</v>
      </c>
      <c r="F76" s="114" t="s">
        <v>95</v>
      </c>
      <c r="G76" s="142" t="s">
        <v>17</v>
      </c>
      <c r="H76" s="98" t="s">
        <v>17</v>
      </c>
    </row>
    <row r="77" spans="1:9" s="6" customFormat="1" ht="23.5" x14ac:dyDescent="0.35">
      <c r="A77" s="311"/>
      <c r="B77" s="113"/>
      <c r="C77" s="264" t="s">
        <v>39</v>
      </c>
      <c r="D77" s="260" t="s">
        <v>150</v>
      </c>
      <c r="E77" s="260">
        <v>14</v>
      </c>
      <c r="F77" s="114" t="s">
        <v>95</v>
      </c>
      <c r="G77" s="142" t="s">
        <v>17</v>
      </c>
      <c r="H77" s="98" t="s">
        <v>17</v>
      </c>
    </row>
    <row r="78" spans="1:9" s="6" customFormat="1" ht="23.5" x14ac:dyDescent="0.35">
      <c r="A78" s="311"/>
      <c r="B78" s="113"/>
      <c r="C78" s="264" t="s">
        <v>152</v>
      </c>
      <c r="D78" s="260" t="s">
        <v>150</v>
      </c>
      <c r="E78" s="260">
        <v>9</v>
      </c>
      <c r="F78" s="114" t="s">
        <v>95</v>
      </c>
      <c r="G78" s="142" t="s">
        <v>17</v>
      </c>
      <c r="H78" s="98" t="s">
        <v>17</v>
      </c>
    </row>
    <row r="79" spans="1:9" ht="15" customHeight="1" x14ac:dyDescent="0.35">
      <c r="A79" s="192" t="s">
        <v>221</v>
      </c>
      <c r="B79" s="170"/>
      <c r="C79" s="292"/>
      <c r="D79" s="293"/>
      <c r="E79" s="181"/>
      <c r="F79" s="181"/>
      <c r="G79" s="181"/>
      <c r="H79" s="196"/>
    </row>
    <row r="80" spans="1:9" ht="15" customHeight="1" x14ac:dyDescent="0.35">
      <c r="A80" s="170"/>
      <c r="B80" s="170"/>
      <c r="C80" s="294" t="s">
        <v>222</v>
      </c>
      <c r="D80" s="295" t="s">
        <v>223</v>
      </c>
      <c r="E80" s="181" t="s">
        <v>224</v>
      </c>
      <c r="F80" s="181" t="s">
        <v>95</v>
      </c>
      <c r="G80" s="171" t="s">
        <v>17</v>
      </c>
      <c r="H80" s="193" t="s">
        <v>17</v>
      </c>
    </row>
    <row r="81" spans="1:8" ht="15" customHeight="1" x14ac:dyDescent="0.35">
      <c r="A81" s="172"/>
      <c r="B81" s="172"/>
      <c r="C81" s="296" t="s">
        <v>225</v>
      </c>
      <c r="D81" s="297" t="s">
        <v>55</v>
      </c>
      <c r="E81" s="297">
        <v>11</v>
      </c>
      <c r="F81" s="173" t="s">
        <v>95</v>
      </c>
      <c r="G81" s="194" t="s">
        <v>17</v>
      </c>
      <c r="H81" s="195" t="s">
        <v>17</v>
      </c>
    </row>
    <row r="82" spans="1:8" ht="15" customHeight="1" x14ac:dyDescent="0.35">
      <c r="C82" s="224"/>
      <c r="D82" s="224"/>
      <c r="E82" s="109"/>
      <c r="G82" s="109"/>
    </row>
    <row r="83" spans="1:8" ht="15" customHeight="1" x14ac:dyDescent="0.35">
      <c r="C83" s="224"/>
      <c r="D83" s="224"/>
      <c r="E83" s="109"/>
      <c r="G83" s="109"/>
    </row>
    <row r="84" spans="1:8" ht="15" customHeight="1" x14ac:dyDescent="0.35">
      <c r="A84" s="211" t="s">
        <v>226</v>
      </c>
      <c r="C84" s="224"/>
      <c r="D84" s="224"/>
      <c r="E84" s="109"/>
      <c r="G84" s="109"/>
    </row>
    <row r="85" spans="1:8" ht="15" customHeight="1" x14ac:dyDescent="0.35">
      <c r="A85" s="188" t="s">
        <v>4</v>
      </c>
      <c r="B85" s="188"/>
      <c r="C85" s="292"/>
      <c r="D85" s="189" t="s">
        <v>5</v>
      </c>
      <c r="E85" s="189">
        <v>2024</v>
      </c>
      <c r="F85" s="189">
        <v>2023</v>
      </c>
      <c r="G85" s="189" t="s">
        <v>8</v>
      </c>
      <c r="H85" s="189" t="s">
        <v>10</v>
      </c>
    </row>
    <row r="86" spans="1:8" ht="15" customHeight="1" x14ac:dyDescent="0.35">
      <c r="A86" s="185" t="s">
        <v>227</v>
      </c>
      <c r="B86" s="19"/>
      <c r="C86" s="290"/>
      <c r="D86" s="290"/>
      <c r="E86" s="168"/>
      <c r="F86" s="168"/>
      <c r="G86" s="168"/>
      <c r="H86" s="19"/>
    </row>
    <row r="87" spans="1:8" ht="15" customHeight="1" x14ac:dyDescent="0.35">
      <c r="C87" s="224" t="s">
        <v>228</v>
      </c>
      <c r="D87" s="224" t="s">
        <v>55</v>
      </c>
      <c r="E87" s="109">
        <v>283</v>
      </c>
      <c r="F87" s="109">
        <v>299</v>
      </c>
      <c r="G87" s="142" t="s">
        <v>17</v>
      </c>
      <c r="H87" s="98" t="s">
        <v>17</v>
      </c>
    </row>
    <row r="88" spans="1:8" ht="15" customHeight="1" x14ac:dyDescent="0.35">
      <c r="C88" s="224" t="s">
        <v>229</v>
      </c>
      <c r="D88" s="224" t="s">
        <v>24</v>
      </c>
      <c r="E88" s="190">
        <v>0.38</v>
      </c>
      <c r="F88" s="190">
        <v>0.23</v>
      </c>
      <c r="G88" s="142" t="s">
        <v>17</v>
      </c>
      <c r="H88" s="98" t="s">
        <v>17</v>
      </c>
    </row>
    <row r="89" spans="1:8" ht="15" customHeight="1" x14ac:dyDescent="0.35">
      <c r="A89" s="192" t="s">
        <v>230</v>
      </c>
      <c r="B89" s="170"/>
      <c r="C89" s="292"/>
      <c r="D89" s="292"/>
      <c r="E89" s="181"/>
      <c r="F89" s="181"/>
      <c r="G89" s="181"/>
      <c r="H89" s="170"/>
    </row>
    <row r="90" spans="1:8" ht="15" customHeight="1" x14ac:dyDescent="0.35">
      <c r="A90" s="19"/>
      <c r="B90" s="19"/>
      <c r="C90" s="290" t="s">
        <v>231</v>
      </c>
      <c r="D90" s="290" t="s">
        <v>232</v>
      </c>
      <c r="E90" s="168">
        <v>0</v>
      </c>
      <c r="F90" s="168">
        <v>0</v>
      </c>
      <c r="G90" s="176" t="s">
        <v>17</v>
      </c>
      <c r="H90" s="191" t="s">
        <v>17</v>
      </c>
    </row>
  </sheetData>
  <mergeCells count="2">
    <mergeCell ref="A68:A73"/>
    <mergeCell ref="A75:A7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058A-0887-49D6-8A0E-F7DDA3BD969A}">
  <dimension ref="A7:BB259"/>
  <sheetViews>
    <sheetView topLeftCell="A35" zoomScale="55" workbookViewId="0">
      <selection activeCell="G27" sqref="G27"/>
    </sheetView>
  </sheetViews>
  <sheetFormatPr defaultRowHeight="14.5" x14ac:dyDescent="0.35"/>
  <cols>
    <col min="1" max="1" width="10.453125" style="5" customWidth="1"/>
    <col min="2" max="2" width="75.7265625" style="5" customWidth="1"/>
    <col min="3" max="3" width="97.453125" style="5" customWidth="1"/>
    <col min="4" max="4" width="29.7265625" style="6" bestFit="1" customWidth="1"/>
    <col min="5" max="5" width="12.453125" style="5" customWidth="1"/>
    <col min="6" max="6" width="13.1796875" style="5" customWidth="1"/>
    <col min="7" max="7" width="23.7265625" style="73" customWidth="1"/>
    <col min="8" max="8" width="16.54296875" style="5" customWidth="1"/>
    <col min="9" max="9" width="29.81640625" style="5" customWidth="1"/>
    <col min="10" max="54" width="9.1796875" style="5"/>
  </cols>
  <sheetData>
    <row r="7" spans="1:9" ht="17.5" x14ac:dyDescent="0.35">
      <c r="A7" s="4" t="s">
        <v>0</v>
      </c>
    </row>
    <row r="8" spans="1:9" ht="17.5" x14ac:dyDescent="0.35">
      <c r="A8" s="4" t="s">
        <v>1</v>
      </c>
    </row>
    <row r="10" spans="1:9" x14ac:dyDescent="0.35">
      <c r="A10" s="7" t="s">
        <v>2</v>
      </c>
    </row>
    <row r="11" spans="1:9" x14ac:dyDescent="0.35">
      <c r="A11" s="7"/>
      <c r="B11" s="7"/>
      <c r="C11" s="7"/>
      <c r="D11" s="7"/>
      <c r="E11" s="7"/>
      <c r="F11" s="7"/>
      <c r="G11" s="72"/>
      <c r="H11" s="7"/>
      <c r="I11" s="7"/>
    </row>
    <row r="13" spans="1:9" ht="17.5" x14ac:dyDescent="0.35">
      <c r="A13" s="8" t="s">
        <v>233</v>
      </c>
    </row>
    <row r="14" spans="1:9" ht="15" x14ac:dyDescent="0.35">
      <c r="A14" s="91"/>
      <c r="B14" s="92"/>
      <c r="C14" s="92" t="s">
        <v>4</v>
      </c>
      <c r="D14" s="93" t="s">
        <v>5</v>
      </c>
      <c r="E14" s="93" t="s">
        <v>6</v>
      </c>
      <c r="F14" s="93" t="s">
        <v>7</v>
      </c>
      <c r="G14" s="94" t="s">
        <v>8</v>
      </c>
      <c r="H14" s="93" t="s">
        <v>10</v>
      </c>
      <c r="I14" s="95" t="s">
        <v>11</v>
      </c>
    </row>
    <row r="15" spans="1:9" ht="15.5" x14ac:dyDescent="0.35">
      <c r="A15" s="96" t="s">
        <v>234</v>
      </c>
      <c r="B15" s="21"/>
      <c r="C15" s="21"/>
      <c r="D15" s="10"/>
      <c r="I15" s="26"/>
    </row>
    <row r="16" spans="1:9" ht="23.5" x14ac:dyDescent="0.35">
      <c r="A16" s="303"/>
      <c r="B16" s="61" t="s">
        <v>13</v>
      </c>
      <c r="C16" s="49" t="s">
        <v>14</v>
      </c>
      <c r="D16" s="22" t="s">
        <v>15</v>
      </c>
      <c r="E16" s="23">
        <v>85589</v>
      </c>
      <c r="F16" s="23">
        <v>93425</v>
      </c>
      <c r="G16" s="75" t="s">
        <v>16</v>
      </c>
      <c r="H16" s="43" t="s">
        <v>17</v>
      </c>
      <c r="I16" s="97" t="s">
        <v>17</v>
      </c>
    </row>
    <row r="17" spans="1:9" ht="23.5" x14ac:dyDescent="0.35">
      <c r="A17" s="304"/>
      <c r="B17" s="62" t="s">
        <v>13</v>
      </c>
      <c r="C17" s="34" t="s">
        <v>18</v>
      </c>
      <c r="D17" s="31" t="s">
        <v>19</v>
      </c>
      <c r="E17" s="32">
        <v>0.28000000000000003</v>
      </c>
      <c r="F17" s="32">
        <v>0.28999999999999998</v>
      </c>
      <c r="G17" s="43" t="s">
        <v>17</v>
      </c>
      <c r="H17" s="43" t="s">
        <v>17</v>
      </c>
      <c r="I17" s="97" t="s">
        <v>17</v>
      </c>
    </row>
    <row r="18" spans="1:9" ht="23.5" x14ac:dyDescent="0.35">
      <c r="A18" s="304"/>
      <c r="B18" s="63" t="s">
        <v>13</v>
      </c>
      <c r="C18" s="27" t="s">
        <v>20</v>
      </c>
      <c r="D18" s="10" t="s">
        <v>15</v>
      </c>
      <c r="E18" s="9">
        <v>44168</v>
      </c>
      <c r="F18" s="9">
        <v>46778</v>
      </c>
      <c r="G18" s="43" t="s">
        <v>17</v>
      </c>
      <c r="H18" s="43" t="s">
        <v>17</v>
      </c>
      <c r="I18" s="97" t="s">
        <v>17</v>
      </c>
    </row>
    <row r="19" spans="1:9" ht="23.5" x14ac:dyDescent="0.35">
      <c r="A19" s="304"/>
      <c r="B19" s="62" t="s">
        <v>13</v>
      </c>
      <c r="C19" s="34" t="s">
        <v>21</v>
      </c>
      <c r="D19" s="31" t="s">
        <v>19</v>
      </c>
      <c r="E19" s="32">
        <v>0.72</v>
      </c>
      <c r="F19" s="32">
        <v>0.71</v>
      </c>
      <c r="G19" s="74" t="s">
        <v>22</v>
      </c>
      <c r="H19" s="16" t="s">
        <v>17</v>
      </c>
      <c r="I19" s="98" t="s">
        <v>17</v>
      </c>
    </row>
    <row r="20" spans="1:9" ht="23.5" x14ac:dyDescent="0.35">
      <c r="A20" s="304"/>
      <c r="B20" s="63" t="s">
        <v>13</v>
      </c>
      <c r="C20" s="27" t="s">
        <v>23</v>
      </c>
      <c r="D20" s="10" t="s">
        <v>24</v>
      </c>
      <c r="E20" s="9">
        <v>37</v>
      </c>
      <c r="F20" s="9">
        <v>36</v>
      </c>
      <c r="G20" s="43" t="s">
        <v>17</v>
      </c>
      <c r="H20" s="43" t="s">
        <v>17</v>
      </c>
      <c r="I20" s="97" t="s">
        <v>17</v>
      </c>
    </row>
    <row r="21" spans="1:9" ht="23.5" x14ac:dyDescent="0.35">
      <c r="A21" s="304"/>
      <c r="B21" s="62" t="s">
        <v>13</v>
      </c>
      <c r="C21" s="34" t="s">
        <v>25</v>
      </c>
      <c r="D21" s="31" t="s">
        <v>26</v>
      </c>
      <c r="E21" s="214">
        <v>78.5</v>
      </c>
      <c r="F21" s="214">
        <v>90.1</v>
      </c>
      <c r="G21" s="16" t="s">
        <v>17</v>
      </c>
      <c r="H21" s="16"/>
      <c r="I21" s="98"/>
    </row>
    <row r="22" spans="1:9" ht="23.5" x14ac:dyDescent="0.35">
      <c r="A22" s="305"/>
      <c r="B22" s="64" t="s">
        <v>13</v>
      </c>
      <c r="C22" s="28" t="s">
        <v>25</v>
      </c>
      <c r="D22" s="29" t="s">
        <v>27</v>
      </c>
      <c r="E22" s="215">
        <v>74.599999999999994</v>
      </c>
      <c r="F22" s="215">
        <v>87.3</v>
      </c>
      <c r="G22" s="43" t="s">
        <v>17</v>
      </c>
      <c r="H22" s="43" t="s">
        <v>17</v>
      </c>
      <c r="I22" s="97" t="s">
        <v>17</v>
      </c>
    </row>
    <row r="23" spans="1:9" ht="23.5" x14ac:dyDescent="0.35">
      <c r="A23" s="309"/>
      <c r="B23" s="34" t="s">
        <v>28</v>
      </c>
      <c r="C23" s="34" t="s">
        <v>29</v>
      </c>
      <c r="D23" s="31" t="s">
        <v>15</v>
      </c>
      <c r="E23" s="35">
        <v>24058</v>
      </c>
      <c r="F23" s="35">
        <v>29410</v>
      </c>
      <c r="G23" s="43" t="s">
        <v>17</v>
      </c>
      <c r="H23" s="43" t="s">
        <v>17</v>
      </c>
      <c r="I23" s="97" t="s">
        <v>17</v>
      </c>
    </row>
    <row r="24" spans="1:9" ht="23.5" x14ac:dyDescent="0.35">
      <c r="A24" s="309"/>
      <c r="B24" s="27" t="s">
        <v>28</v>
      </c>
      <c r="C24" s="27" t="s">
        <v>30</v>
      </c>
      <c r="D24" s="10" t="s">
        <v>15</v>
      </c>
      <c r="E24" s="9">
        <v>174</v>
      </c>
      <c r="F24" s="9">
        <v>200</v>
      </c>
      <c r="G24" s="16" t="s">
        <v>17</v>
      </c>
      <c r="H24" s="16" t="s">
        <v>17</v>
      </c>
      <c r="I24" s="98" t="s">
        <v>17</v>
      </c>
    </row>
    <row r="25" spans="1:9" ht="23.5" x14ac:dyDescent="0.35">
      <c r="A25" s="309"/>
      <c r="B25" s="65" t="s">
        <v>28</v>
      </c>
      <c r="C25" s="34" t="s">
        <v>31</v>
      </c>
      <c r="D25" s="31" t="s">
        <v>15</v>
      </c>
      <c r="E25" s="35">
        <v>493</v>
      </c>
      <c r="F25" s="35">
        <v>503</v>
      </c>
      <c r="G25" s="43" t="s">
        <v>17</v>
      </c>
      <c r="H25" s="43" t="s">
        <v>17</v>
      </c>
      <c r="I25" s="97" t="s">
        <v>17</v>
      </c>
    </row>
    <row r="26" spans="1:9" ht="23.5" x14ac:dyDescent="0.35">
      <c r="A26" s="309"/>
      <c r="B26" s="34" t="s">
        <v>28</v>
      </c>
      <c r="C26" s="34" t="s">
        <v>32</v>
      </c>
      <c r="D26" s="31" t="s">
        <v>15</v>
      </c>
      <c r="E26" s="35">
        <v>16695</v>
      </c>
      <c r="F26" s="35">
        <v>16534</v>
      </c>
      <c r="G26" s="43" t="s">
        <v>17</v>
      </c>
      <c r="H26" s="43" t="s">
        <v>17</v>
      </c>
      <c r="I26" s="97" t="s">
        <v>17</v>
      </c>
    </row>
    <row r="27" spans="1:9" ht="23.5" x14ac:dyDescent="0.35">
      <c r="A27" s="309"/>
      <c r="B27" s="27" t="s">
        <v>28</v>
      </c>
      <c r="C27" s="27" t="s">
        <v>33</v>
      </c>
      <c r="D27" s="10" t="s">
        <v>15</v>
      </c>
      <c r="E27" s="9">
        <v>1</v>
      </c>
      <c r="F27" s="9">
        <v>0</v>
      </c>
      <c r="G27" s="16" t="s">
        <v>17</v>
      </c>
      <c r="H27" s="16" t="s">
        <v>17</v>
      </c>
      <c r="I27" s="98" t="s">
        <v>17</v>
      </c>
    </row>
    <row r="28" spans="1:9" ht="15.5" x14ac:dyDescent="0.35">
      <c r="A28" s="100" t="s">
        <v>235</v>
      </c>
      <c r="B28" s="50"/>
      <c r="C28" s="50"/>
      <c r="D28" s="18"/>
      <c r="E28" s="20"/>
      <c r="F28" s="20"/>
      <c r="G28" s="76"/>
      <c r="H28" s="19"/>
      <c r="I28" s="101"/>
    </row>
    <row r="29" spans="1:9" ht="23.5" x14ac:dyDescent="0.35">
      <c r="A29" s="96"/>
      <c r="B29" s="27" t="s">
        <v>61</v>
      </c>
      <c r="C29" s="27" t="s">
        <v>62</v>
      </c>
      <c r="D29" s="14" t="s">
        <v>47</v>
      </c>
      <c r="E29" s="11">
        <v>9008.6020000000008</v>
      </c>
      <c r="F29" s="11">
        <v>9928.4599999999991</v>
      </c>
      <c r="G29" s="43" t="s">
        <v>17</v>
      </c>
      <c r="H29" s="43" t="s">
        <v>17</v>
      </c>
      <c r="I29" s="97" t="s">
        <v>17</v>
      </c>
    </row>
    <row r="30" spans="1:9" ht="23.5" x14ac:dyDescent="0.35">
      <c r="A30" s="96"/>
      <c r="B30" s="65" t="s">
        <v>61</v>
      </c>
      <c r="C30" s="34" t="s">
        <v>63</v>
      </c>
      <c r="D30" s="39" t="s">
        <v>47</v>
      </c>
      <c r="E30" s="11">
        <v>8286.8019999999997</v>
      </c>
      <c r="F30" s="11">
        <v>11115.77</v>
      </c>
      <c r="G30" s="43" t="s">
        <v>17</v>
      </c>
      <c r="H30" s="43" t="s">
        <v>17</v>
      </c>
      <c r="I30" s="97" t="s">
        <v>17</v>
      </c>
    </row>
    <row r="31" spans="1:9" ht="23.5" x14ac:dyDescent="0.35">
      <c r="A31" s="96"/>
      <c r="B31" s="34" t="s">
        <v>61</v>
      </c>
      <c r="C31" s="52" t="s">
        <v>65</v>
      </c>
      <c r="D31" s="41" t="s">
        <v>47</v>
      </c>
      <c r="E31" s="11">
        <f>SUM(E34:E43)</f>
        <v>285081</v>
      </c>
      <c r="F31" s="11"/>
      <c r="G31" s="43" t="s">
        <v>17</v>
      </c>
      <c r="H31" s="43" t="s">
        <v>17</v>
      </c>
      <c r="I31" s="97" t="s">
        <v>17</v>
      </c>
    </row>
    <row r="32" spans="1:9" ht="23.5" x14ac:dyDescent="0.35">
      <c r="A32" s="96"/>
      <c r="B32" s="65" t="s">
        <v>61</v>
      </c>
      <c r="C32" s="34" t="s">
        <v>69</v>
      </c>
      <c r="D32" s="39" t="s">
        <v>47</v>
      </c>
      <c r="E32" s="36">
        <f>SUM(E29:E31)</f>
        <v>302376.40399999998</v>
      </c>
      <c r="F32" s="36"/>
      <c r="G32" s="43" t="s">
        <v>17</v>
      </c>
      <c r="H32" s="43" t="s">
        <v>17</v>
      </c>
      <c r="I32" s="97" t="s">
        <v>17</v>
      </c>
    </row>
    <row r="33" spans="1:9" ht="23.5" x14ac:dyDescent="0.35">
      <c r="A33" s="96"/>
      <c r="B33" s="65" t="s">
        <v>61</v>
      </c>
      <c r="C33" s="136" t="s">
        <v>236</v>
      </c>
      <c r="D33" s="39" t="s">
        <v>47</v>
      </c>
      <c r="E33" s="12">
        <f>SUM(E29:E30)</f>
        <v>17295.404000000002</v>
      </c>
      <c r="F33" s="12">
        <v>21044.23</v>
      </c>
      <c r="G33" s="43" t="s">
        <v>17</v>
      </c>
      <c r="H33" s="43" t="s">
        <v>17</v>
      </c>
      <c r="I33" s="97" t="s">
        <v>17</v>
      </c>
    </row>
    <row r="34" spans="1:9" ht="23.5" x14ac:dyDescent="0.35">
      <c r="A34" s="129"/>
      <c r="B34" s="146" t="s">
        <v>84</v>
      </c>
      <c r="C34" s="136" t="s">
        <v>85</v>
      </c>
      <c r="D34" s="152" t="s">
        <v>47</v>
      </c>
      <c r="E34" s="141">
        <v>194000</v>
      </c>
      <c r="F34" s="141">
        <v>158000</v>
      </c>
      <c r="G34" s="43" t="s">
        <v>17</v>
      </c>
      <c r="H34" s="43" t="s">
        <v>17</v>
      </c>
      <c r="I34" s="97" t="s">
        <v>17</v>
      </c>
    </row>
    <row r="35" spans="1:9" ht="23.5" x14ac:dyDescent="0.35">
      <c r="A35" s="129"/>
      <c r="B35" s="140" t="s">
        <v>84</v>
      </c>
      <c r="C35" s="140" t="s">
        <v>86</v>
      </c>
      <c r="D35" s="152" t="s">
        <v>47</v>
      </c>
      <c r="E35" s="141">
        <v>4434</v>
      </c>
      <c r="F35" s="43" t="s">
        <v>17</v>
      </c>
      <c r="G35" s="43" t="s">
        <v>17</v>
      </c>
      <c r="H35" s="43" t="s">
        <v>17</v>
      </c>
      <c r="I35" s="97" t="s">
        <v>17</v>
      </c>
    </row>
    <row r="36" spans="1:9" ht="23.5" x14ac:dyDescent="0.35">
      <c r="A36" s="129"/>
      <c r="B36" s="146" t="s">
        <v>84</v>
      </c>
      <c r="C36" s="136" t="s">
        <v>87</v>
      </c>
      <c r="D36" s="152" t="s">
        <v>47</v>
      </c>
      <c r="E36" s="141">
        <v>5300</v>
      </c>
      <c r="F36" s="43" t="s">
        <v>17</v>
      </c>
      <c r="G36" s="43" t="s">
        <v>17</v>
      </c>
      <c r="H36" s="43" t="s">
        <v>17</v>
      </c>
      <c r="I36" s="97" t="s">
        <v>17</v>
      </c>
    </row>
    <row r="37" spans="1:9" ht="23.5" x14ac:dyDescent="0.35">
      <c r="A37" s="129"/>
      <c r="B37" s="140" t="s">
        <v>84</v>
      </c>
      <c r="C37" s="140" t="s">
        <v>88</v>
      </c>
      <c r="D37" s="152" t="s">
        <v>47</v>
      </c>
      <c r="E37" s="141">
        <v>23000</v>
      </c>
      <c r="F37" s="141">
        <v>32500</v>
      </c>
      <c r="G37" s="43" t="s">
        <v>17</v>
      </c>
      <c r="H37" s="43" t="s">
        <v>17</v>
      </c>
      <c r="I37" s="97" t="s">
        <v>17</v>
      </c>
    </row>
    <row r="38" spans="1:9" ht="23.5" x14ac:dyDescent="0.35">
      <c r="A38" s="129"/>
      <c r="B38" s="146" t="s">
        <v>84</v>
      </c>
      <c r="C38" s="136" t="s">
        <v>89</v>
      </c>
      <c r="D38" s="152" t="s">
        <v>47</v>
      </c>
      <c r="E38" s="141">
        <v>919</v>
      </c>
      <c r="F38" s="141">
        <v>1190</v>
      </c>
      <c r="G38" s="43" t="s">
        <v>17</v>
      </c>
      <c r="H38" s="43" t="s">
        <v>17</v>
      </c>
      <c r="I38" s="97" t="s">
        <v>17</v>
      </c>
    </row>
    <row r="39" spans="1:9" ht="23.5" x14ac:dyDescent="0.35">
      <c r="A39" s="129"/>
      <c r="B39" s="140" t="s">
        <v>84</v>
      </c>
      <c r="C39" s="140" t="s">
        <v>90</v>
      </c>
      <c r="D39" s="152" t="s">
        <v>47</v>
      </c>
      <c r="E39" s="141">
        <v>4360</v>
      </c>
      <c r="F39" s="141">
        <v>4390</v>
      </c>
      <c r="G39" s="43" t="s">
        <v>17</v>
      </c>
      <c r="H39" s="43" t="s">
        <v>17</v>
      </c>
      <c r="I39" s="97" t="s">
        <v>17</v>
      </c>
    </row>
    <row r="40" spans="1:9" ht="23.5" x14ac:dyDescent="0.35">
      <c r="A40" s="96"/>
      <c r="B40" s="146" t="s">
        <v>84</v>
      </c>
      <c r="C40" s="136" t="s">
        <v>91</v>
      </c>
      <c r="D40" s="152" t="s">
        <v>47</v>
      </c>
      <c r="E40" s="141">
        <v>8610</v>
      </c>
      <c r="F40" s="43" t="s">
        <v>17</v>
      </c>
      <c r="G40" s="43" t="s">
        <v>17</v>
      </c>
      <c r="H40" s="43" t="s">
        <v>17</v>
      </c>
      <c r="I40" s="97" t="s">
        <v>17</v>
      </c>
    </row>
    <row r="41" spans="1:9" ht="23.5" x14ac:dyDescent="0.35">
      <c r="A41" s="96"/>
      <c r="B41" s="146" t="s">
        <v>84</v>
      </c>
      <c r="C41" s="136" t="s">
        <v>237</v>
      </c>
      <c r="D41" s="152" t="s">
        <v>47</v>
      </c>
      <c r="E41" s="141">
        <v>1560</v>
      </c>
      <c r="F41" s="12">
        <v>2180</v>
      </c>
      <c r="G41" s="43" t="s">
        <v>17</v>
      </c>
      <c r="H41" s="43" t="s">
        <v>17</v>
      </c>
      <c r="I41" s="97" t="s">
        <v>17</v>
      </c>
    </row>
    <row r="42" spans="1:9" ht="23.5" x14ac:dyDescent="0.35">
      <c r="A42" s="96"/>
      <c r="B42" s="146" t="s">
        <v>84</v>
      </c>
      <c r="C42" s="136" t="s">
        <v>96</v>
      </c>
      <c r="D42" s="152" t="s">
        <v>47</v>
      </c>
      <c r="E42" s="12">
        <v>42700</v>
      </c>
      <c r="F42" s="12">
        <v>76500</v>
      </c>
      <c r="G42" s="43" t="s">
        <v>17</v>
      </c>
      <c r="H42" s="43" t="s">
        <v>17</v>
      </c>
      <c r="I42" s="97" t="s">
        <v>17</v>
      </c>
    </row>
    <row r="43" spans="1:9" ht="23.5" x14ac:dyDescent="0.35">
      <c r="A43" s="96"/>
      <c r="B43" s="177" t="s">
        <v>84</v>
      </c>
      <c r="C43" s="177" t="s">
        <v>97</v>
      </c>
      <c r="D43" s="152" t="s">
        <v>47</v>
      </c>
      <c r="E43" s="12">
        <v>198</v>
      </c>
      <c r="F43" s="12">
        <v>121</v>
      </c>
      <c r="G43" s="43" t="s">
        <v>17</v>
      </c>
      <c r="H43" s="43" t="s">
        <v>17</v>
      </c>
      <c r="I43" s="97" t="s">
        <v>17</v>
      </c>
    </row>
    <row r="44" spans="1:9" ht="23.5" x14ac:dyDescent="0.35">
      <c r="A44" s="96"/>
      <c r="B44" s="177" t="s">
        <v>84</v>
      </c>
      <c r="C44" s="177" t="s">
        <v>100</v>
      </c>
      <c r="D44" s="152" t="s">
        <v>47</v>
      </c>
      <c r="E44" s="43" t="s">
        <v>17</v>
      </c>
      <c r="F44" s="43" t="s">
        <v>17</v>
      </c>
      <c r="G44" s="43" t="s">
        <v>17</v>
      </c>
      <c r="H44" s="43" t="s">
        <v>17</v>
      </c>
      <c r="I44" s="97" t="s">
        <v>17</v>
      </c>
    </row>
    <row r="45" spans="1:9" ht="15.5" x14ac:dyDescent="0.35">
      <c r="A45" s="100" t="s">
        <v>52</v>
      </c>
      <c r="B45" s="51"/>
      <c r="C45" s="51"/>
      <c r="D45" s="18"/>
      <c r="E45" s="20"/>
      <c r="F45" s="20"/>
      <c r="G45" s="76"/>
      <c r="H45" s="19"/>
      <c r="I45" s="101"/>
    </row>
    <row r="46" spans="1:9" ht="23.5" x14ac:dyDescent="0.35">
      <c r="A46" s="307"/>
      <c r="B46" s="27" t="s">
        <v>53</v>
      </c>
      <c r="C46" s="27" t="s">
        <v>54</v>
      </c>
      <c r="D46" s="14" t="s">
        <v>55</v>
      </c>
      <c r="E46" s="12">
        <v>809</v>
      </c>
      <c r="F46" s="12">
        <v>759</v>
      </c>
      <c r="G46" s="16" t="s">
        <v>17</v>
      </c>
      <c r="H46" s="16" t="s">
        <v>17</v>
      </c>
      <c r="I46" s="98" t="s">
        <v>17</v>
      </c>
    </row>
    <row r="47" spans="1:9" ht="23.5" x14ac:dyDescent="0.35">
      <c r="A47" s="307"/>
      <c r="B47" s="65" t="s">
        <v>53</v>
      </c>
      <c r="C47" s="34" t="s">
        <v>56</v>
      </c>
      <c r="D47" s="39" t="s">
        <v>24</v>
      </c>
      <c r="E47" s="36">
        <v>1</v>
      </c>
      <c r="F47" s="222">
        <f>10/F46</f>
        <v>1.3175230566534914E-2</v>
      </c>
      <c r="G47" s="43" t="s">
        <v>17</v>
      </c>
      <c r="H47" s="43" t="s">
        <v>17</v>
      </c>
      <c r="I47" s="97" t="s">
        <v>17</v>
      </c>
    </row>
    <row r="48" spans="1:9" ht="23.5" x14ac:dyDescent="0.35">
      <c r="A48" s="307"/>
      <c r="B48" s="27" t="s">
        <v>53</v>
      </c>
      <c r="C48" s="27" t="s">
        <v>57</v>
      </c>
      <c r="D48" s="14" t="s">
        <v>55</v>
      </c>
      <c r="E48" s="12">
        <v>16</v>
      </c>
      <c r="F48" s="12">
        <v>3</v>
      </c>
      <c r="G48" s="16" t="s">
        <v>17</v>
      </c>
      <c r="H48" s="16" t="s">
        <v>17</v>
      </c>
      <c r="I48" s="98" t="s">
        <v>17</v>
      </c>
    </row>
    <row r="49" spans="1:9" ht="23.5" x14ac:dyDescent="0.35">
      <c r="A49" s="307"/>
      <c r="B49" s="65" t="s">
        <v>53</v>
      </c>
      <c r="C49" s="34" t="s">
        <v>58</v>
      </c>
      <c r="D49" s="39" t="s">
        <v>24</v>
      </c>
      <c r="E49" s="36">
        <v>2</v>
      </c>
      <c r="F49" s="222">
        <f>F48/F46</f>
        <v>3.952569169960474E-3</v>
      </c>
      <c r="G49" s="43" t="s">
        <v>17</v>
      </c>
      <c r="H49" s="43" t="s">
        <v>17</v>
      </c>
      <c r="I49" s="97" t="s">
        <v>17</v>
      </c>
    </row>
    <row r="50" spans="1:9" ht="23.5" x14ac:dyDescent="0.35">
      <c r="A50" s="307"/>
      <c r="B50" s="27" t="s">
        <v>53</v>
      </c>
      <c r="C50" s="27" t="s">
        <v>59</v>
      </c>
      <c r="D50" s="14" t="s">
        <v>47</v>
      </c>
      <c r="E50" s="12">
        <v>4122</v>
      </c>
      <c r="F50" s="12">
        <v>4254.87</v>
      </c>
      <c r="G50" s="16" t="s">
        <v>17</v>
      </c>
      <c r="H50" s="16" t="s">
        <v>17</v>
      </c>
      <c r="I50" s="98" t="s">
        <v>17</v>
      </c>
    </row>
    <row r="51" spans="1:9" ht="15.5" x14ac:dyDescent="0.35">
      <c r="A51" s="100" t="s">
        <v>107</v>
      </c>
      <c r="B51" s="69"/>
      <c r="C51" s="58"/>
      <c r="D51" s="56"/>
      <c r="E51" s="70"/>
      <c r="F51" s="70"/>
      <c r="G51" s="197"/>
      <c r="H51" s="71"/>
      <c r="I51" s="106"/>
    </row>
    <row r="52" spans="1:9" ht="23.5" x14ac:dyDescent="0.35">
      <c r="A52" s="301"/>
      <c r="B52" s="28" t="s">
        <v>108</v>
      </c>
      <c r="C52" s="85" t="s">
        <v>109</v>
      </c>
      <c r="D52" s="47" t="s">
        <v>110</v>
      </c>
      <c r="E52" s="48">
        <v>7785</v>
      </c>
      <c r="F52" s="48">
        <v>7224.5</v>
      </c>
      <c r="G52" s="16" t="s">
        <v>17</v>
      </c>
      <c r="H52" s="16" t="s">
        <v>17</v>
      </c>
      <c r="I52" s="98" t="s">
        <v>17</v>
      </c>
    </row>
    <row r="53" spans="1:9" ht="23.5" x14ac:dyDescent="0.35">
      <c r="A53" s="301"/>
      <c r="B53" s="34" t="s">
        <v>108</v>
      </c>
      <c r="C53" s="53" t="s">
        <v>111</v>
      </c>
      <c r="D53" s="39" t="s">
        <v>110</v>
      </c>
      <c r="E53" s="36">
        <v>4593.28</v>
      </c>
      <c r="F53" s="36">
        <v>4017.34</v>
      </c>
      <c r="G53" s="43" t="s">
        <v>17</v>
      </c>
      <c r="H53" s="43" t="s">
        <v>17</v>
      </c>
      <c r="I53" s="97" t="s">
        <v>17</v>
      </c>
    </row>
    <row r="54" spans="1:9" ht="23.5" x14ac:dyDescent="0.35">
      <c r="A54" s="301"/>
      <c r="B54" s="34" t="s">
        <v>108</v>
      </c>
      <c r="C54" s="53" t="s">
        <v>112</v>
      </c>
      <c r="D54" s="39" t="s">
        <v>110</v>
      </c>
      <c r="E54" s="36">
        <v>0</v>
      </c>
      <c r="F54" s="36">
        <v>0</v>
      </c>
      <c r="G54" s="16" t="s">
        <v>17</v>
      </c>
      <c r="H54" s="16" t="s">
        <v>17</v>
      </c>
      <c r="I54" s="98" t="s">
        <v>17</v>
      </c>
    </row>
    <row r="55" spans="1:9" ht="23.5" x14ac:dyDescent="0.35">
      <c r="A55" s="301"/>
      <c r="B55" s="54" t="s">
        <v>108</v>
      </c>
      <c r="C55" s="210" t="s">
        <v>113</v>
      </c>
      <c r="D55" s="44" t="s">
        <v>110</v>
      </c>
      <c r="E55" s="45">
        <v>12975.03</v>
      </c>
      <c r="F55" s="45">
        <v>11364.05</v>
      </c>
      <c r="G55" s="84" t="s">
        <v>17</v>
      </c>
      <c r="H55" s="84" t="s">
        <v>17</v>
      </c>
      <c r="I55" s="103" t="s">
        <v>17</v>
      </c>
    </row>
    <row r="56" spans="1:9" ht="15.5" x14ac:dyDescent="0.35">
      <c r="A56" s="105" t="s">
        <v>117</v>
      </c>
      <c r="B56" s="69"/>
      <c r="C56" s="58"/>
      <c r="D56" s="56"/>
      <c r="E56" s="70"/>
      <c r="F56" s="70"/>
      <c r="G56" s="82"/>
      <c r="H56" s="71"/>
      <c r="I56" s="106"/>
    </row>
    <row r="57" spans="1:9" ht="23.5" x14ac:dyDescent="0.35">
      <c r="A57" s="301"/>
      <c r="B57" s="28" t="s">
        <v>118</v>
      </c>
      <c r="C57" s="28" t="s">
        <v>119</v>
      </c>
      <c r="D57" s="47" t="s">
        <v>110</v>
      </c>
      <c r="E57" s="48">
        <v>111435.8</v>
      </c>
      <c r="F57" s="48">
        <v>120354.442</v>
      </c>
      <c r="G57" s="87" t="s">
        <v>17</v>
      </c>
      <c r="H57" s="87" t="s">
        <v>17</v>
      </c>
      <c r="I57" s="107" t="s">
        <v>17</v>
      </c>
    </row>
    <row r="58" spans="1:9" ht="23.5" x14ac:dyDescent="0.35">
      <c r="A58" s="301"/>
      <c r="B58" s="34" t="s">
        <v>118</v>
      </c>
      <c r="C58" s="34" t="s">
        <v>109</v>
      </c>
      <c r="D58" s="39" t="s">
        <v>110</v>
      </c>
      <c r="E58" s="36">
        <v>9327.2199999999993</v>
      </c>
      <c r="F58" s="36">
        <v>8808.2999999999993</v>
      </c>
      <c r="G58" s="16" t="s">
        <v>17</v>
      </c>
      <c r="H58" s="16" t="s">
        <v>17</v>
      </c>
      <c r="I58" s="98" t="s">
        <v>17</v>
      </c>
    </row>
    <row r="59" spans="1:9" ht="23.5" x14ac:dyDescent="0.35">
      <c r="A59" s="301"/>
      <c r="B59" s="34" t="s">
        <v>118</v>
      </c>
      <c r="C59" s="34" t="s">
        <v>111</v>
      </c>
      <c r="D59" s="39" t="s">
        <v>110</v>
      </c>
      <c r="E59" s="36">
        <v>77289.66</v>
      </c>
      <c r="F59" s="36">
        <v>89115.86</v>
      </c>
      <c r="G59" s="43" t="s">
        <v>17</v>
      </c>
      <c r="H59" s="43" t="s">
        <v>17</v>
      </c>
      <c r="I59" s="97" t="s">
        <v>17</v>
      </c>
    </row>
    <row r="60" spans="1:9" ht="23.5" x14ac:dyDescent="0.35">
      <c r="A60" s="301"/>
      <c r="B60" s="34" t="s">
        <v>118</v>
      </c>
      <c r="C60" s="34" t="s">
        <v>112</v>
      </c>
      <c r="D60" s="39" t="s">
        <v>110</v>
      </c>
      <c r="E60" s="36">
        <v>0</v>
      </c>
      <c r="F60" s="36">
        <v>0</v>
      </c>
      <c r="G60" s="16" t="s">
        <v>17</v>
      </c>
      <c r="H60" s="16" t="s">
        <v>17</v>
      </c>
      <c r="I60" s="98" t="s">
        <v>17</v>
      </c>
    </row>
    <row r="61" spans="1:9" ht="23.5" x14ac:dyDescent="0.35">
      <c r="A61" s="301"/>
      <c r="B61" s="27" t="s">
        <v>118</v>
      </c>
      <c r="C61" s="27" t="s">
        <v>113</v>
      </c>
      <c r="D61" s="14" t="s">
        <v>110</v>
      </c>
      <c r="E61" s="12">
        <v>24818.92</v>
      </c>
      <c r="F61" s="12">
        <v>22430.28</v>
      </c>
      <c r="G61" s="84" t="s">
        <v>17</v>
      </c>
      <c r="H61" s="84" t="s">
        <v>17</v>
      </c>
      <c r="I61" s="103" t="s">
        <v>17</v>
      </c>
    </row>
    <row r="62" spans="1:9" ht="15.5" x14ac:dyDescent="0.35">
      <c r="A62" s="105" t="s">
        <v>131</v>
      </c>
      <c r="B62" s="69"/>
      <c r="C62" s="55"/>
      <c r="D62" s="56"/>
      <c r="E62" s="70"/>
      <c r="F62" s="70"/>
      <c r="G62" s="82"/>
      <c r="H62" s="71"/>
      <c r="I62" s="106"/>
    </row>
    <row r="63" spans="1:9" ht="23.5" x14ac:dyDescent="0.35">
      <c r="A63" s="102"/>
      <c r="B63" s="27" t="s">
        <v>132</v>
      </c>
      <c r="C63" s="27" t="s">
        <v>133</v>
      </c>
      <c r="D63" s="14" t="s">
        <v>134</v>
      </c>
      <c r="E63" s="12">
        <v>19</v>
      </c>
      <c r="F63" s="13">
        <v>16.34</v>
      </c>
      <c r="G63" s="16" t="s">
        <v>17</v>
      </c>
      <c r="H63" s="16" t="s">
        <v>17</v>
      </c>
      <c r="I63" s="98" t="s">
        <v>17</v>
      </c>
    </row>
    <row r="64" spans="1:9" ht="23.5" x14ac:dyDescent="0.35">
      <c r="A64" s="102"/>
      <c r="B64" s="65" t="s">
        <v>132</v>
      </c>
      <c r="C64" s="34" t="s">
        <v>135</v>
      </c>
      <c r="D64" s="39" t="s">
        <v>134</v>
      </c>
      <c r="E64" s="36">
        <v>81</v>
      </c>
      <c r="F64" s="37">
        <v>83.63</v>
      </c>
      <c r="G64" s="43" t="s">
        <v>17</v>
      </c>
      <c r="H64" s="43" t="s">
        <v>17</v>
      </c>
      <c r="I64" s="97" t="s">
        <v>17</v>
      </c>
    </row>
    <row r="65" spans="1:9" ht="23.5" x14ac:dyDescent="0.35">
      <c r="A65" s="102"/>
      <c r="B65" s="54" t="s">
        <v>132</v>
      </c>
      <c r="C65" s="27" t="s">
        <v>136</v>
      </c>
      <c r="D65" s="14" t="s">
        <v>134</v>
      </c>
      <c r="E65" s="12">
        <v>84</v>
      </c>
      <c r="F65" s="13">
        <v>79.69</v>
      </c>
      <c r="G65" s="16" t="s">
        <v>17</v>
      </c>
      <c r="H65" s="16" t="s">
        <v>17</v>
      </c>
      <c r="I65" s="98" t="s">
        <v>17</v>
      </c>
    </row>
    <row r="66" spans="1:9" ht="23.5" x14ac:dyDescent="0.35">
      <c r="A66" s="102"/>
      <c r="B66" s="34" t="s">
        <v>132</v>
      </c>
      <c r="C66" s="34" t="s">
        <v>137</v>
      </c>
      <c r="D66" s="39" t="s">
        <v>134</v>
      </c>
      <c r="E66" s="36">
        <v>1.5</v>
      </c>
      <c r="F66" s="37">
        <v>3.03</v>
      </c>
      <c r="G66" s="43" t="s">
        <v>17</v>
      </c>
      <c r="H66" s="43" t="s">
        <v>17</v>
      </c>
      <c r="I66" s="97" t="s">
        <v>17</v>
      </c>
    </row>
    <row r="67" spans="1:9" ht="23.5" x14ac:dyDescent="0.35">
      <c r="A67" s="102"/>
      <c r="B67" s="34" t="s">
        <v>132</v>
      </c>
      <c r="C67" s="34" t="s">
        <v>138</v>
      </c>
      <c r="D67" s="39" t="s">
        <v>134</v>
      </c>
      <c r="E67" s="36">
        <v>15</v>
      </c>
      <c r="F67" s="37">
        <v>18.97</v>
      </c>
      <c r="G67" s="16" t="s">
        <v>17</v>
      </c>
      <c r="H67" s="16" t="s">
        <v>17</v>
      </c>
      <c r="I67" s="98" t="s">
        <v>17</v>
      </c>
    </row>
    <row r="68" spans="1:9" ht="26" x14ac:dyDescent="0.35">
      <c r="A68" s="102"/>
      <c r="B68" s="54" t="s">
        <v>132</v>
      </c>
      <c r="C68" s="54" t="s">
        <v>139</v>
      </c>
      <c r="D68" s="44" t="s">
        <v>140</v>
      </c>
      <c r="E68" s="45">
        <v>5206</v>
      </c>
      <c r="F68" s="46">
        <v>4526.9219999999996</v>
      </c>
      <c r="G68" s="81" t="s">
        <v>141</v>
      </c>
      <c r="H68" s="43" t="s">
        <v>17</v>
      </c>
      <c r="I68" s="97" t="s">
        <v>17</v>
      </c>
    </row>
    <row r="69" spans="1:9" ht="23.5" x14ac:dyDescent="0.35">
      <c r="A69" s="102"/>
      <c r="B69" s="34" t="s">
        <v>132</v>
      </c>
      <c r="C69" s="34" t="s">
        <v>142</v>
      </c>
      <c r="D69" s="39" t="s">
        <v>140</v>
      </c>
      <c r="E69" s="36">
        <v>3601</v>
      </c>
      <c r="F69" s="37">
        <v>3107.1709999999998</v>
      </c>
      <c r="G69" s="43" t="s">
        <v>17</v>
      </c>
      <c r="H69" s="43" t="s">
        <v>17</v>
      </c>
      <c r="I69" s="97" t="s">
        <v>17</v>
      </c>
    </row>
    <row r="70" spans="1:9" ht="23.5" x14ac:dyDescent="0.35">
      <c r="A70" s="102"/>
      <c r="B70" s="34" t="s">
        <v>132</v>
      </c>
      <c r="C70" s="34" t="s">
        <v>143</v>
      </c>
      <c r="D70" s="39" t="s">
        <v>140</v>
      </c>
      <c r="E70" s="36">
        <v>78.400000000000006</v>
      </c>
      <c r="F70" s="37">
        <v>77.28</v>
      </c>
      <c r="G70" s="16" t="s">
        <v>17</v>
      </c>
      <c r="H70" s="16" t="s">
        <v>17</v>
      </c>
      <c r="I70" s="98" t="s">
        <v>17</v>
      </c>
    </row>
    <row r="71" spans="1:9" ht="23.5" x14ac:dyDescent="0.35">
      <c r="A71" s="102"/>
      <c r="B71" s="27" t="s">
        <v>144</v>
      </c>
      <c r="C71" s="27" t="s">
        <v>144</v>
      </c>
      <c r="D71" s="14" t="s">
        <v>145</v>
      </c>
      <c r="E71" s="12">
        <v>4.8</v>
      </c>
      <c r="F71" s="12">
        <v>4.2</v>
      </c>
      <c r="G71" s="80" t="s">
        <v>116</v>
      </c>
      <c r="H71" s="43" t="s">
        <v>17</v>
      </c>
      <c r="I71" s="97" t="s">
        <v>17</v>
      </c>
    </row>
    <row r="72" spans="1:9" ht="15.5" x14ac:dyDescent="0.35">
      <c r="A72" s="105" t="s">
        <v>148</v>
      </c>
      <c r="B72" s="55"/>
      <c r="C72" s="58"/>
      <c r="D72" s="57"/>
      <c r="E72" s="70"/>
      <c r="F72" s="70"/>
      <c r="G72" s="82"/>
      <c r="H72" s="71"/>
      <c r="I72" s="106"/>
    </row>
    <row r="73" spans="1:9" ht="23.5" x14ac:dyDescent="0.35">
      <c r="A73" s="102"/>
      <c r="B73" s="28" t="s">
        <v>149</v>
      </c>
      <c r="C73" s="28" t="s">
        <v>36</v>
      </c>
      <c r="D73" s="47" t="s">
        <v>150</v>
      </c>
      <c r="E73" s="88">
        <v>41</v>
      </c>
      <c r="F73" s="88">
        <v>41</v>
      </c>
      <c r="G73" s="87" t="s">
        <v>17</v>
      </c>
      <c r="H73" s="87" t="s">
        <v>17</v>
      </c>
      <c r="I73" s="107" t="s">
        <v>17</v>
      </c>
    </row>
    <row r="76" spans="1:9" x14ac:dyDescent="0.35">
      <c r="D76" s="5"/>
      <c r="E76" s="17"/>
    </row>
    <row r="77" spans="1:9" x14ac:dyDescent="0.35">
      <c r="D77" s="5"/>
    </row>
    <row r="78" spans="1:9" x14ac:dyDescent="0.35">
      <c r="D78" s="5"/>
      <c r="H78" s="59"/>
    </row>
    <row r="79" spans="1:9" x14ac:dyDescent="0.35">
      <c r="D79" s="5"/>
    </row>
    <row r="80" spans="1:9"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row r="250" spans="4:4" x14ac:dyDescent="0.35">
      <c r="D250" s="5"/>
    </row>
    <row r="251" spans="4:4" x14ac:dyDescent="0.35">
      <c r="D251" s="5"/>
    </row>
    <row r="252" spans="4:4" x14ac:dyDescent="0.35">
      <c r="D252" s="5"/>
    </row>
    <row r="253" spans="4:4" x14ac:dyDescent="0.35">
      <c r="D253" s="5"/>
    </row>
    <row r="254" spans="4:4" x14ac:dyDescent="0.35">
      <c r="D254" s="5"/>
    </row>
    <row r="255" spans="4:4" x14ac:dyDescent="0.35">
      <c r="D255" s="5"/>
    </row>
    <row r="256" spans="4:4" x14ac:dyDescent="0.35">
      <c r="D256" s="5"/>
    </row>
    <row r="257" spans="4:4" x14ac:dyDescent="0.35">
      <c r="D257" s="5"/>
    </row>
    <row r="258" spans="4:4" x14ac:dyDescent="0.35">
      <c r="D258" s="5"/>
    </row>
    <row r="259" spans="4:4" x14ac:dyDescent="0.35">
      <c r="D259" s="5"/>
    </row>
  </sheetData>
  <mergeCells count="5">
    <mergeCell ref="A57:A61"/>
    <mergeCell ref="A16:A22"/>
    <mergeCell ref="A23:A27"/>
    <mergeCell ref="A46:A50"/>
    <mergeCell ref="A52:A5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4FF6-82DA-4D14-833D-3D3B5A0307B9}">
  <dimension ref="A7:BB259"/>
  <sheetViews>
    <sheetView topLeftCell="B44" zoomScale="57" workbookViewId="0">
      <selection activeCell="E66" sqref="E66"/>
    </sheetView>
  </sheetViews>
  <sheetFormatPr defaultRowHeight="14.5" x14ac:dyDescent="0.35"/>
  <cols>
    <col min="1" max="1" width="10.453125" style="5" customWidth="1"/>
    <col min="2" max="2" width="75.7265625" style="5" customWidth="1"/>
    <col min="3" max="3" width="97.453125" style="5" customWidth="1"/>
    <col min="4" max="4" width="29.7265625" style="6" bestFit="1" customWidth="1"/>
    <col min="5" max="5" width="17.7265625" style="5" customWidth="1"/>
    <col min="6" max="6" width="13.1796875" style="5" customWidth="1"/>
    <col min="7" max="7" width="23.7265625" style="73" customWidth="1"/>
    <col min="8" max="8" width="16.54296875" style="5" customWidth="1"/>
    <col min="9" max="9" width="29.81640625" style="5" customWidth="1"/>
    <col min="10" max="10" width="8.7265625" style="5" bestFit="1" customWidth="1"/>
    <col min="11" max="54" width="9.1796875" style="5"/>
  </cols>
  <sheetData>
    <row r="7" spans="1:9" ht="17.5" x14ac:dyDescent="0.35">
      <c r="A7" s="122" t="s">
        <v>0</v>
      </c>
    </row>
    <row r="8" spans="1:9" ht="17.5" x14ac:dyDescent="0.35">
      <c r="A8" s="122" t="s">
        <v>1</v>
      </c>
    </row>
    <row r="10" spans="1:9" x14ac:dyDescent="0.35">
      <c r="A10" s="7" t="s">
        <v>2</v>
      </c>
    </row>
    <row r="11" spans="1:9" x14ac:dyDescent="0.35">
      <c r="A11" s="7"/>
      <c r="B11" s="7"/>
      <c r="C11" s="7"/>
      <c r="D11" s="7"/>
      <c r="E11" s="7"/>
      <c r="F11" s="7"/>
      <c r="G11" s="72"/>
      <c r="H11" s="7"/>
      <c r="I11" s="7"/>
    </row>
    <row r="13" spans="1:9" ht="17.5" x14ac:dyDescent="0.35">
      <c r="A13" s="123" t="s">
        <v>233</v>
      </c>
    </row>
    <row r="14" spans="1:9" ht="15" x14ac:dyDescent="0.35">
      <c r="A14" s="124"/>
      <c r="B14" s="125"/>
      <c r="C14" s="125" t="s">
        <v>4</v>
      </c>
      <c r="D14" s="126" t="s">
        <v>5</v>
      </c>
      <c r="E14" s="126" t="s">
        <v>6</v>
      </c>
      <c r="F14" s="126" t="s">
        <v>7</v>
      </c>
      <c r="G14" s="127" t="s">
        <v>8</v>
      </c>
      <c r="H14" s="126" t="s">
        <v>10</v>
      </c>
      <c r="I14" s="128" t="s">
        <v>11</v>
      </c>
    </row>
    <row r="15" spans="1:9" ht="15.5" x14ac:dyDescent="0.35">
      <c r="A15" s="129" t="s">
        <v>234</v>
      </c>
      <c r="B15" s="130"/>
      <c r="C15" s="130"/>
      <c r="D15" s="131"/>
      <c r="I15" s="26"/>
    </row>
    <row r="16" spans="1:9" ht="23.5" x14ac:dyDescent="0.35">
      <c r="A16" s="303"/>
      <c r="B16" s="132" t="s">
        <v>13</v>
      </c>
      <c r="C16" s="133" t="s">
        <v>14</v>
      </c>
      <c r="D16" s="134" t="s">
        <v>15</v>
      </c>
      <c r="E16" s="45">
        <v>21385</v>
      </c>
      <c r="F16" s="45">
        <v>21462</v>
      </c>
      <c r="G16" s="75" t="s">
        <v>16</v>
      </c>
      <c r="H16" s="43" t="s">
        <v>17</v>
      </c>
      <c r="I16" s="97" t="s">
        <v>17</v>
      </c>
    </row>
    <row r="17" spans="1:9" ht="23.5" x14ac:dyDescent="0.35">
      <c r="A17" s="304"/>
      <c r="B17" s="135" t="s">
        <v>13</v>
      </c>
      <c r="C17" s="136" t="s">
        <v>18</v>
      </c>
      <c r="D17" s="137" t="s">
        <v>19</v>
      </c>
      <c r="E17" s="138">
        <v>0.01</v>
      </c>
      <c r="F17" s="138">
        <v>0.02</v>
      </c>
      <c r="G17" s="43" t="s">
        <v>17</v>
      </c>
      <c r="H17" s="43" t="s">
        <v>17</v>
      </c>
      <c r="I17" s="97" t="s">
        <v>17</v>
      </c>
    </row>
    <row r="18" spans="1:9" ht="23.5" x14ac:dyDescent="0.35">
      <c r="A18" s="304"/>
      <c r="B18" s="139" t="s">
        <v>13</v>
      </c>
      <c r="C18" s="140" t="s">
        <v>20</v>
      </c>
      <c r="D18" s="131" t="s">
        <v>15</v>
      </c>
      <c r="E18" s="141">
        <v>12323</v>
      </c>
      <c r="F18" s="141">
        <v>11997</v>
      </c>
      <c r="G18" s="43" t="s">
        <v>17</v>
      </c>
      <c r="H18" s="43" t="s">
        <v>17</v>
      </c>
      <c r="I18" s="97" t="s">
        <v>17</v>
      </c>
    </row>
    <row r="19" spans="1:9" ht="23.5" x14ac:dyDescent="0.35">
      <c r="A19" s="304"/>
      <c r="B19" s="135" t="s">
        <v>13</v>
      </c>
      <c r="C19" s="136" t="s">
        <v>21</v>
      </c>
      <c r="D19" s="137" t="s">
        <v>19</v>
      </c>
      <c r="E19" s="138">
        <v>0.99</v>
      </c>
      <c r="F19" s="138">
        <v>0.98</v>
      </c>
      <c r="G19" s="74" t="s">
        <v>22</v>
      </c>
      <c r="H19" s="142" t="s">
        <v>17</v>
      </c>
      <c r="I19" s="98" t="s">
        <v>17</v>
      </c>
    </row>
    <row r="20" spans="1:9" ht="23.5" x14ac:dyDescent="0.35">
      <c r="A20" s="304"/>
      <c r="B20" s="139" t="s">
        <v>13</v>
      </c>
      <c r="C20" s="140" t="s">
        <v>23</v>
      </c>
      <c r="D20" s="131" t="s">
        <v>24</v>
      </c>
      <c r="E20" s="141">
        <v>57</v>
      </c>
      <c r="F20" s="141">
        <v>55</v>
      </c>
      <c r="G20" s="43" t="s">
        <v>17</v>
      </c>
      <c r="H20" s="43" t="s">
        <v>17</v>
      </c>
      <c r="I20" s="97" t="s">
        <v>17</v>
      </c>
    </row>
    <row r="21" spans="1:9" ht="23.5" x14ac:dyDescent="0.35">
      <c r="A21" s="304"/>
      <c r="B21" s="135" t="s">
        <v>13</v>
      </c>
      <c r="C21" s="136" t="s">
        <v>25</v>
      </c>
      <c r="D21" s="137" t="s">
        <v>26</v>
      </c>
      <c r="E21" s="217">
        <v>25.5</v>
      </c>
      <c r="F21" s="36">
        <v>27.7</v>
      </c>
      <c r="G21" s="43" t="s">
        <v>17</v>
      </c>
      <c r="H21" s="43" t="s">
        <v>17</v>
      </c>
      <c r="I21" s="97" t="s">
        <v>17</v>
      </c>
    </row>
    <row r="22" spans="1:9" ht="23.5" x14ac:dyDescent="0.35">
      <c r="A22" s="305"/>
      <c r="B22" s="143" t="s">
        <v>13</v>
      </c>
      <c r="C22" s="144" t="s">
        <v>25</v>
      </c>
      <c r="D22" s="145" t="s">
        <v>27</v>
      </c>
      <c r="E22" s="218">
        <v>24.9</v>
      </c>
      <c r="F22" s="48">
        <v>27.2</v>
      </c>
      <c r="G22" s="43" t="s">
        <v>17</v>
      </c>
      <c r="H22" s="43" t="s">
        <v>17</v>
      </c>
      <c r="I22" s="97" t="s">
        <v>17</v>
      </c>
    </row>
    <row r="23" spans="1:9" ht="23.5" x14ac:dyDescent="0.35">
      <c r="A23" s="309"/>
      <c r="B23" s="136" t="s">
        <v>28</v>
      </c>
      <c r="C23" s="136" t="s">
        <v>29</v>
      </c>
      <c r="D23" s="137" t="s">
        <v>15</v>
      </c>
      <c r="E23" s="36">
        <v>4670</v>
      </c>
      <c r="F23" s="36">
        <v>5463</v>
      </c>
      <c r="G23" s="43" t="s">
        <v>17</v>
      </c>
      <c r="H23" s="43" t="s">
        <v>17</v>
      </c>
      <c r="I23" s="97" t="s">
        <v>17</v>
      </c>
    </row>
    <row r="24" spans="1:9" ht="23.5" x14ac:dyDescent="0.35">
      <c r="A24" s="309"/>
      <c r="B24" s="140" t="s">
        <v>28</v>
      </c>
      <c r="C24" s="140" t="s">
        <v>30</v>
      </c>
      <c r="D24" s="131" t="s">
        <v>15</v>
      </c>
      <c r="E24" s="43" t="s">
        <v>17</v>
      </c>
      <c r="F24" s="43" t="s">
        <v>17</v>
      </c>
      <c r="G24" s="142" t="s">
        <v>17</v>
      </c>
      <c r="H24" s="142" t="s">
        <v>17</v>
      </c>
      <c r="I24" s="98" t="s">
        <v>17</v>
      </c>
    </row>
    <row r="25" spans="1:9" ht="23.5" x14ac:dyDescent="0.35">
      <c r="A25" s="309"/>
      <c r="B25" s="146" t="s">
        <v>28</v>
      </c>
      <c r="C25" s="136" t="s">
        <v>31</v>
      </c>
      <c r="D25" s="137" t="s">
        <v>15</v>
      </c>
      <c r="E25" s="43" t="s">
        <v>17</v>
      </c>
      <c r="F25" s="43" t="s">
        <v>17</v>
      </c>
      <c r="G25" s="43" t="s">
        <v>17</v>
      </c>
      <c r="H25" s="43" t="s">
        <v>17</v>
      </c>
      <c r="I25" s="97" t="s">
        <v>17</v>
      </c>
    </row>
    <row r="26" spans="1:9" ht="23.5" x14ac:dyDescent="0.35">
      <c r="A26" s="309"/>
      <c r="B26" s="136" t="s">
        <v>28</v>
      </c>
      <c r="C26" s="136" t="s">
        <v>32</v>
      </c>
      <c r="D26" s="137" t="s">
        <v>15</v>
      </c>
      <c r="E26" s="36">
        <v>4392</v>
      </c>
      <c r="F26" s="36">
        <v>4002</v>
      </c>
      <c r="G26" s="43" t="s">
        <v>17</v>
      </c>
      <c r="H26" s="43" t="s">
        <v>17</v>
      </c>
      <c r="I26" s="97" t="s">
        <v>17</v>
      </c>
    </row>
    <row r="27" spans="1:9" ht="23.5" x14ac:dyDescent="0.35">
      <c r="A27" s="309"/>
      <c r="B27" s="140" t="s">
        <v>28</v>
      </c>
      <c r="C27" s="140" t="s">
        <v>33</v>
      </c>
      <c r="D27" s="131" t="s">
        <v>15</v>
      </c>
      <c r="E27" s="142" t="s">
        <v>17</v>
      </c>
      <c r="F27" s="142" t="s">
        <v>17</v>
      </c>
      <c r="G27" s="142" t="s">
        <v>17</v>
      </c>
      <c r="H27" s="142" t="s">
        <v>17</v>
      </c>
      <c r="I27" s="98" t="s">
        <v>17</v>
      </c>
    </row>
    <row r="28" spans="1:9" ht="15.5" x14ac:dyDescent="0.35">
      <c r="A28" s="147" t="s">
        <v>235</v>
      </c>
      <c r="B28" s="148"/>
      <c r="C28" s="148"/>
      <c r="D28" s="149"/>
      <c r="E28" s="20"/>
      <c r="F28" s="20"/>
      <c r="G28" s="76"/>
      <c r="H28" s="19"/>
      <c r="I28" s="101"/>
    </row>
    <row r="29" spans="1:9" ht="23.5" x14ac:dyDescent="0.35">
      <c r="A29" s="129"/>
      <c r="B29" s="140" t="s">
        <v>61</v>
      </c>
      <c r="C29" s="140" t="s">
        <v>62</v>
      </c>
      <c r="D29" s="150" t="s">
        <v>47</v>
      </c>
      <c r="E29" s="151">
        <v>1979.21</v>
      </c>
      <c r="F29" s="151">
        <v>2036.33</v>
      </c>
      <c r="G29" s="43" t="s">
        <v>17</v>
      </c>
      <c r="H29" s="43" t="s">
        <v>17</v>
      </c>
      <c r="I29" s="97" t="s">
        <v>17</v>
      </c>
    </row>
    <row r="30" spans="1:9" ht="23.5" x14ac:dyDescent="0.35">
      <c r="A30" s="129"/>
      <c r="B30" s="146" t="s">
        <v>61</v>
      </c>
      <c r="C30" s="136" t="s">
        <v>63</v>
      </c>
      <c r="D30" s="152" t="s">
        <v>47</v>
      </c>
      <c r="E30" s="151">
        <v>546.91999999999996</v>
      </c>
      <c r="F30" s="151">
        <v>584.63</v>
      </c>
      <c r="G30" s="43" t="s">
        <v>17</v>
      </c>
      <c r="H30" s="43" t="s">
        <v>17</v>
      </c>
      <c r="I30" s="97" t="s">
        <v>17</v>
      </c>
    </row>
    <row r="31" spans="1:9" ht="23.5" x14ac:dyDescent="0.35">
      <c r="A31" s="129"/>
      <c r="B31" s="136" t="s">
        <v>61</v>
      </c>
      <c r="C31" s="153" t="s">
        <v>65</v>
      </c>
      <c r="D31" s="154" t="s">
        <v>47</v>
      </c>
      <c r="E31" s="151">
        <f>SUM(E34:E43)</f>
        <v>403994</v>
      </c>
      <c r="F31" s="43" t="s">
        <v>17</v>
      </c>
      <c r="G31" s="43" t="s">
        <v>17</v>
      </c>
      <c r="H31" s="43" t="s">
        <v>17</v>
      </c>
      <c r="I31" s="97" t="s">
        <v>17</v>
      </c>
    </row>
    <row r="32" spans="1:9" ht="23.5" x14ac:dyDescent="0.35">
      <c r="A32" s="129"/>
      <c r="B32" s="146" t="s">
        <v>61</v>
      </c>
      <c r="C32" s="136" t="s">
        <v>69</v>
      </c>
      <c r="D32" s="152" t="s">
        <v>47</v>
      </c>
      <c r="E32" s="151">
        <f>SUM(E29:E31)</f>
        <v>406520.13</v>
      </c>
      <c r="F32" s="43" t="s">
        <v>17</v>
      </c>
      <c r="G32" s="43" t="s">
        <v>17</v>
      </c>
      <c r="H32" s="43" t="s">
        <v>17</v>
      </c>
      <c r="I32" s="97" t="s">
        <v>17</v>
      </c>
    </row>
    <row r="33" spans="1:9" ht="23.5" x14ac:dyDescent="0.35">
      <c r="A33" s="129"/>
      <c r="B33" s="65" t="s">
        <v>61</v>
      </c>
      <c r="C33" s="34" t="s">
        <v>236</v>
      </c>
      <c r="D33" s="39" t="s">
        <v>47</v>
      </c>
      <c r="E33" s="12">
        <f>SUM(E29:E30)</f>
        <v>2526.13</v>
      </c>
      <c r="F33" s="12">
        <f>SUM(F29:F30)</f>
        <v>2620.96</v>
      </c>
      <c r="G33" s="43" t="s">
        <v>17</v>
      </c>
      <c r="H33" s="43" t="s">
        <v>17</v>
      </c>
      <c r="I33" s="97" t="s">
        <v>17</v>
      </c>
    </row>
    <row r="34" spans="1:9" ht="23.5" x14ac:dyDescent="0.35">
      <c r="A34" s="129"/>
      <c r="B34" s="146" t="s">
        <v>84</v>
      </c>
      <c r="C34" s="136" t="s">
        <v>85</v>
      </c>
      <c r="D34" s="152" t="s">
        <v>47</v>
      </c>
      <c r="E34" s="141">
        <v>157000</v>
      </c>
      <c r="F34" s="12">
        <v>171000</v>
      </c>
      <c r="G34" s="43" t="s">
        <v>17</v>
      </c>
      <c r="H34" s="43" t="s">
        <v>17</v>
      </c>
      <c r="I34" s="97" t="s">
        <v>17</v>
      </c>
    </row>
    <row r="35" spans="1:9" ht="23.5" x14ac:dyDescent="0.35">
      <c r="A35" s="129"/>
      <c r="B35" s="208" t="s">
        <v>84</v>
      </c>
      <c r="C35" s="208" t="s">
        <v>86</v>
      </c>
      <c r="D35" s="152" t="s">
        <v>47</v>
      </c>
      <c r="E35" s="141">
        <v>1674</v>
      </c>
      <c r="F35" s="43" t="s">
        <v>17</v>
      </c>
      <c r="G35" s="43" t="s">
        <v>17</v>
      </c>
      <c r="H35" s="43" t="s">
        <v>17</v>
      </c>
      <c r="I35" s="97" t="s">
        <v>17</v>
      </c>
    </row>
    <row r="36" spans="1:9" ht="23.5" x14ac:dyDescent="0.35">
      <c r="A36" s="129"/>
      <c r="B36" s="146" t="s">
        <v>84</v>
      </c>
      <c r="C36" s="136" t="s">
        <v>87</v>
      </c>
      <c r="D36" s="152" t="s">
        <v>47</v>
      </c>
      <c r="E36" s="141">
        <v>1500</v>
      </c>
      <c r="F36" s="43" t="s">
        <v>17</v>
      </c>
      <c r="G36" s="43" t="s">
        <v>17</v>
      </c>
      <c r="H36" s="43" t="s">
        <v>17</v>
      </c>
      <c r="I36" s="97" t="s">
        <v>17</v>
      </c>
    </row>
    <row r="37" spans="1:9" ht="23.5" x14ac:dyDescent="0.35">
      <c r="A37" s="129"/>
      <c r="B37" s="208" t="s">
        <v>84</v>
      </c>
      <c r="C37" s="208" t="s">
        <v>88</v>
      </c>
      <c r="D37" s="152" t="s">
        <v>47</v>
      </c>
      <c r="E37" s="141">
        <v>27200</v>
      </c>
      <c r="F37" s="12">
        <v>42500</v>
      </c>
      <c r="G37" s="43" t="s">
        <v>17</v>
      </c>
      <c r="H37" s="43" t="s">
        <v>17</v>
      </c>
      <c r="I37" s="97" t="s">
        <v>17</v>
      </c>
    </row>
    <row r="38" spans="1:9" ht="23.5" x14ac:dyDescent="0.35">
      <c r="A38" s="129"/>
      <c r="B38" s="146" t="s">
        <v>84</v>
      </c>
      <c r="C38" s="136" t="s">
        <v>89</v>
      </c>
      <c r="D38" s="152" t="s">
        <v>47</v>
      </c>
      <c r="E38" s="141">
        <v>80</v>
      </c>
      <c r="F38" s="12">
        <v>96</v>
      </c>
      <c r="G38" s="43" t="s">
        <v>17</v>
      </c>
      <c r="H38" s="43" t="s">
        <v>17</v>
      </c>
      <c r="I38" s="97" t="s">
        <v>17</v>
      </c>
    </row>
    <row r="39" spans="1:9" ht="23.5" x14ac:dyDescent="0.35">
      <c r="A39" s="129"/>
      <c r="B39" s="208" t="s">
        <v>84</v>
      </c>
      <c r="C39" s="208" t="s">
        <v>90</v>
      </c>
      <c r="D39" s="152" t="s">
        <v>47</v>
      </c>
      <c r="E39" s="141">
        <v>6620</v>
      </c>
      <c r="F39" s="12">
        <v>6810</v>
      </c>
      <c r="G39" s="43" t="s">
        <v>17</v>
      </c>
      <c r="H39" s="43" t="s">
        <v>17</v>
      </c>
      <c r="I39" s="97" t="s">
        <v>17</v>
      </c>
    </row>
    <row r="40" spans="1:9" ht="23.5" x14ac:dyDescent="0.35">
      <c r="A40" s="129"/>
      <c r="B40" s="146" t="s">
        <v>84</v>
      </c>
      <c r="C40" s="136" t="s">
        <v>91</v>
      </c>
      <c r="D40" s="152" t="s">
        <v>47</v>
      </c>
      <c r="E40" s="141">
        <v>4720</v>
      </c>
      <c r="F40" s="43" t="s">
        <v>17</v>
      </c>
      <c r="G40" s="43" t="s">
        <v>17</v>
      </c>
      <c r="H40" s="43" t="s">
        <v>17</v>
      </c>
      <c r="I40" s="97" t="s">
        <v>17</v>
      </c>
    </row>
    <row r="41" spans="1:9" ht="23.5" x14ac:dyDescent="0.35">
      <c r="A41" s="129"/>
      <c r="B41" s="146" t="s">
        <v>84</v>
      </c>
      <c r="C41" s="136" t="s">
        <v>237</v>
      </c>
      <c r="D41" s="152" t="s">
        <v>47</v>
      </c>
      <c r="E41" s="12">
        <v>12200</v>
      </c>
      <c r="F41" s="12">
        <v>14600</v>
      </c>
      <c r="G41" s="43" t="s">
        <v>17</v>
      </c>
      <c r="H41" s="43" t="s">
        <v>17</v>
      </c>
      <c r="I41" s="97" t="s">
        <v>17</v>
      </c>
    </row>
    <row r="42" spans="1:9" ht="23.5" x14ac:dyDescent="0.35">
      <c r="A42" s="129"/>
      <c r="B42" s="146" t="s">
        <v>84</v>
      </c>
      <c r="C42" s="136" t="s">
        <v>96</v>
      </c>
      <c r="D42" s="152" t="s">
        <v>47</v>
      </c>
      <c r="E42" s="12">
        <v>191000</v>
      </c>
      <c r="F42" s="12">
        <v>184000</v>
      </c>
      <c r="G42" s="43" t="s">
        <v>17</v>
      </c>
      <c r="H42" s="43" t="s">
        <v>17</v>
      </c>
      <c r="I42" s="97" t="s">
        <v>17</v>
      </c>
    </row>
    <row r="43" spans="1:9" ht="23.5" x14ac:dyDescent="0.35">
      <c r="A43" s="129"/>
      <c r="B43" s="208" t="s">
        <v>84</v>
      </c>
      <c r="C43" s="208" t="s">
        <v>97</v>
      </c>
      <c r="D43" s="152" t="s">
        <v>47</v>
      </c>
      <c r="E43" s="12">
        <v>2000</v>
      </c>
      <c r="F43" s="12">
        <v>1550</v>
      </c>
      <c r="G43" s="43" t="s">
        <v>17</v>
      </c>
      <c r="H43" s="43" t="s">
        <v>17</v>
      </c>
      <c r="I43" s="97" t="s">
        <v>17</v>
      </c>
    </row>
    <row r="44" spans="1:9" ht="23.5" x14ac:dyDescent="0.35">
      <c r="A44" s="129"/>
      <c r="B44" s="208" t="s">
        <v>84</v>
      </c>
      <c r="C44" s="208" t="s">
        <v>100</v>
      </c>
      <c r="D44" s="152" t="s">
        <v>47</v>
      </c>
      <c r="E44" s="43" t="s">
        <v>17</v>
      </c>
      <c r="F44" s="43" t="s">
        <v>17</v>
      </c>
      <c r="G44" s="43" t="s">
        <v>17</v>
      </c>
      <c r="H44" s="43" t="s">
        <v>17</v>
      </c>
      <c r="I44" s="97" t="s">
        <v>17</v>
      </c>
    </row>
    <row r="45" spans="1:9" ht="15.5" x14ac:dyDescent="0.35">
      <c r="A45" s="147" t="s">
        <v>52</v>
      </c>
      <c r="B45" s="155"/>
      <c r="C45" s="155"/>
      <c r="D45" s="149"/>
      <c r="E45" s="20"/>
      <c r="F45" s="20"/>
      <c r="G45" s="76"/>
      <c r="H45" s="19"/>
      <c r="I45" s="101"/>
    </row>
    <row r="46" spans="1:9" ht="23.5" x14ac:dyDescent="0.35">
      <c r="A46" s="315"/>
      <c r="B46" s="140" t="s">
        <v>53</v>
      </c>
      <c r="C46" s="140" t="s">
        <v>54</v>
      </c>
      <c r="D46" s="150" t="s">
        <v>55</v>
      </c>
      <c r="E46" s="141">
        <v>264</v>
      </c>
      <c r="F46" s="141">
        <v>222</v>
      </c>
      <c r="G46" s="142" t="s">
        <v>17</v>
      </c>
      <c r="H46" s="142" t="s">
        <v>17</v>
      </c>
      <c r="I46" s="98" t="s">
        <v>17</v>
      </c>
    </row>
    <row r="47" spans="1:9" ht="23.5" x14ac:dyDescent="0.35">
      <c r="A47" s="315"/>
      <c r="B47" s="146" t="s">
        <v>53</v>
      </c>
      <c r="C47" s="136" t="s">
        <v>56</v>
      </c>
      <c r="D47" s="152" t="s">
        <v>24</v>
      </c>
      <c r="E47" s="36">
        <v>11</v>
      </c>
      <c r="F47" s="222">
        <f>25/222</f>
        <v>0.11261261261261261</v>
      </c>
      <c r="G47" s="43" t="s">
        <v>17</v>
      </c>
      <c r="H47" s="43" t="s">
        <v>17</v>
      </c>
      <c r="I47" s="97" t="s">
        <v>17</v>
      </c>
    </row>
    <row r="48" spans="1:9" ht="23.5" x14ac:dyDescent="0.35">
      <c r="A48" s="315"/>
      <c r="B48" s="140" t="s">
        <v>53</v>
      </c>
      <c r="C48" s="140" t="s">
        <v>57</v>
      </c>
      <c r="D48" s="150" t="s">
        <v>55</v>
      </c>
      <c r="E48" s="141">
        <v>49</v>
      </c>
      <c r="F48" s="141">
        <v>2</v>
      </c>
      <c r="G48" s="142" t="s">
        <v>17</v>
      </c>
      <c r="H48" s="142" t="s">
        <v>17</v>
      </c>
      <c r="I48" s="98" t="s">
        <v>17</v>
      </c>
    </row>
    <row r="49" spans="1:9" ht="23.5" x14ac:dyDescent="0.35">
      <c r="A49" s="315"/>
      <c r="B49" s="146" t="s">
        <v>53</v>
      </c>
      <c r="C49" s="136" t="s">
        <v>58</v>
      </c>
      <c r="D49" s="152" t="s">
        <v>24</v>
      </c>
      <c r="E49" s="36">
        <v>19</v>
      </c>
      <c r="F49" s="222">
        <v>9.0090090090090089E-3</v>
      </c>
      <c r="G49" s="43" t="s">
        <v>17</v>
      </c>
      <c r="H49" s="43" t="s">
        <v>17</v>
      </c>
      <c r="I49" s="97" t="s">
        <v>17</v>
      </c>
    </row>
    <row r="50" spans="1:9" ht="23.5" x14ac:dyDescent="0.35">
      <c r="A50" s="315"/>
      <c r="B50" s="140" t="s">
        <v>53</v>
      </c>
      <c r="C50" s="140" t="s">
        <v>59</v>
      </c>
      <c r="D50" s="150" t="s">
        <v>47</v>
      </c>
      <c r="E50" s="141">
        <v>1058</v>
      </c>
      <c r="F50" s="141">
        <v>1008.18</v>
      </c>
      <c r="G50" s="142" t="s">
        <v>17</v>
      </c>
      <c r="H50" s="142" t="s">
        <v>17</v>
      </c>
      <c r="I50" s="98" t="s">
        <v>17</v>
      </c>
    </row>
    <row r="51" spans="1:9" ht="15.5" x14ac:dyDescent="0.35">
      <c r="A51" s="147" t="s">
        <v>107</v>
      </c>
      <c r="B51" s="69"/>
      <c r="C51" s="58"/>
      <c r="D51" s="156"/>
      <c r="E51" s="70"/>
      <c r="F51" s="70"/>
      <c r="G51" s="197"/>
      <c r="H51" s="71"/>
      <c r="I51" s="106"/>
    </row>
    <row r="52" spans="1:9" ht="23.5" x14ac:dyDescent="0.35">
      <c r="A52" s="309"/>
      <c r="B52" s="144" t="s">
        <v>108</v>
      </c>
      <c r="C52" s="157" t="s">
        <v>109</v>
      </c>
      <c r="D52" s="158" t="s">
        <v>110</v>
      </c>
      <c r="E52" s="312" t="s">
        <v>239</v>
      </c>
      <c r="F52" s="312"/>
      <c r="G52" s="142" t="s">
        <v>17</v>
      </c>
      <c r="H52" s="142" t="s">
        <v>17</v>
      </c>
      <c r="I52" s="98" t="s">
        <v>17</v>
      </c>
    </row>
    <row r="53" spans="1:9" ht="23.5" x14ac:dyDescent="0.35">
      <c r="A53" s="309"/>
      <c r="B53" s="136" t="s">
        <v>108</v>
      </c>
      <c r="C53" s="159" t="s">
        <v>111</v>
      </c>
      <c r="D53" s="152" t="s">
        <v>110</v>
      </c>
      <c r="E53" s="313"/>
      <c r="F53" s="313"/>
      <c r="G53" s="43" t="s">
        <v>17</v>
      </c>
      <c r="H53" s="43" t="s">
        <v>17</v>
      </c>
      <c r="I53" s="97" t="s">
        <v>17</v>
      </c>
    </row>
    <row r="54" spans="1:9" ht="23.5" x14ac:dyDescent="0.35">
      <c r="A54" s="309"/>
      <c r="B54" s="136" t="s">
        <v>108</v>
      </c>
      <c r="C54" s="159" t="s">
        <v>112</v>
      </c>
      <c r="D54" s="152" t="s">
        <v>110</v>
      </c>
      <c r="E54" s="313"/>
      <c r="F54" s="313"/>
      <c r="G54" s="142" t="s">
        <v>17</v>
      </c>
      <c r="H54" s="142" t="s">
        <v>17</v>
      </c>
      <c r="I54" s="98" t="s">
        <v>17</v>
      </c>
    </row>
    <row r="55" spans="1:9" ht="23.5" x14ac:dyDescent="0.35">
      <c r="A55" s="309"/>
      <c r="B55" s="136" t="s">
        <v>108</v>
      </c>
      <c r="C55" s="159" t="s">
        <v>113</v>
      </c>
      <c r="D55" s="152" t="s">
        <v>110</v>
      </c>
      <c r="E55" s="314"/>
      <c r="F55" s="314"/>
      <c r="G55" s="43" t="s">
        <v>17</v>
      </c>
      <c r="H55" s="43" t="s">
        <v>17</v>
      </c>
      <c r="I55" s="97" t="s">
        <v>17</v>
      </c>
    </row>
    <row r="56" spans="1:9" ht="15.5" x14ac:dyDescent="0.35">
      <c r="A56" s="160" t="s">
        <v>117</v>
      </c>
      <c r="B56" s="69"/>
      <c r="C56" s="58"/>
      <c r="D56" s="156"/>
      <c r="E56" s="70"/>
      <c r="F56" s="70"/>
      <c r="G56" s="79"/>
      <c r="H56" s="67"/>
      <c r="I56" s="108"/>
    </row>
    <row r="57" spans="1:9" ht="23.5" x14ac:dyDescent="0.35">
      <c r="A57" s="309"/>
      <c r="B57" s="144" t="s">
        <v>118</v>
      </c>
      <c r="C57" s="144" t="s">
        <v>119</v>
      </c>
      <c r="D57" s="158" t="s">
        <v>110</v>
      </c>
      <c r="E57" s="48">
        <v>8580.4449999999997</v>
      </c>
      <c r="F57" s="48">
        <v>11187.09</v>
      </c>
      <c r="G57" s="43" t="s">
        <v>17</v>
      </c>
      <c r="H57" s="43" t="s">
        <v>17</v>
      </c>
      <c r="I57" s="97" t="s">
        <v>17</v>
      </c>
    </row>
    <row r="58" spans="1:9" ht="23.5" x14ac:dyDescent="0.35">
      <c r="A58" s="309"/>
      <c r="B58" s="136" t="s">
        <v>118</v>
      </c>
      <c r="C58" s="136" t="s">
        <v>109</v>
      </c>
      <c r="D58" s="152" t="s">
        <v>110</v>
      </c>
      <c r="E58" s="142" t="s">
        <v>17</v>
      </c>
      <c r="F58" s="43" t="s">
        <v>17</v>
      </c>
      <c r="G58" s="142" t="s">
        <v>17</v>
      </c>
      <c r="H58" s="142" t="s">
        <v>17</v>
      </c>
      <c r="I58" s="98" t="s">
        <v>17</v>
      </c>
    </row>
    <row r="59" spans="1:9" ht="23.5" x14ac:dyDescent="0.35">
      <c r="A59" s="309"/>
      <c r="B59" s="136" t="s">
        <v>118</v>
      </c>
      <c r="C59" s="136" t="s">
        <v>111</v>
      </c>
      <c r="D59" s="152" t="s">
        <v>110</v>
      </c>
      <c r="E59" s="36">
        <v>8128.4449999999997</v>
      </c>
      <c r="F59" s="36">
        <v>10349.09</v>
      </c>
      <c r="G59" s="43" t="s">
        <v>17</v>
      </c>
      <c r="H59" s="43" t="s">
        <v>17</v>
      </c>
      <c r="I59" s="97" t="s">
        <v>17</v>
      </c>
    </row>
    <row r="60" spans="1:9" ht="23.5" x14ac:dyDescent="0.35">
      <c r="A60" s="309"/>
      <c r="B60" s="136" t="s">
        <v>118</v>
      </c>
      <c r="C60" s="136" t="s">
        <v>112</v>
      </c>
      <c r="D60" s="152" t="s">
        <v>110</v>
      </c>
      <c r="E60" s="36">
        <v>146</v>
      </c>
      <c r="F60" s="142" t="s">
        <v>17</v>
      </c>
      <c r="G60" s="142" t="s">
        <v>17</v>
      </c>
      <c r="H60" s="142" t="s">
        <v>17</v>
      </c>
      <c r="I60" s="98" t="s">
        <v>17</v>
      </c>
    </row>
    <row r="61" spans="1:9" ht="23.5" x14ac:dyDescent="0.35">
      <c r="A61" s="309"/>
      <c r="B61" s="140" t="s">
        <v>118</v>
      </c>
      <c r="C61" s="140" t="s">
        <v>113</v>
      </c>
      <c r="D61" s="150" t="s">
        <v>110</v>
      </c>
      <c r="E61" s="141">
        <v>306</v>
      </c>
      <c r="F61" s="141">
        <v>838</v>
      </c>
      <c r="G61" s="84" t="s">
        <v>17</v>
      </c>
      <c r="H61" s="84" t="s">
        <v>17</v>
      </c>
      <c r="I61" s="103" t="s">
        <v>17</v>
      </c>
    </row>
    <row r="62" spans="1:9" ht="15.5" x14ac:dyDescent="0.35">
      <c r="A62" s="160" t="s">
        <v>131</v>
      </c>
      <c r="B62" s="69"/>
      <c r="C62" s="161"/>
      <c r="D62" s="156"/>
      <c r="E62" s="70"/>
      <c r="F62" s="70"/>
      <c r="G62" s="82"/>
      <c r="H62" s="71"/>
      <c r="I62" s="106"/>
    </row>
    <row r="63" spans="1:9" ht="23.5" x14ac:dyDescent="0.35">
      <c r="A63" s="99"/>
      <c r="B63" s="140" t="s">
        <v>132</v>
      </c>
      <c r="C63" s="140" t="s">
        <v>133</v>
      </c>
      <c r="D63" s="150" t="s">
        <v>134</v>
      </c>
      <c r="E63" s="141">
        <v>28.4</v>
      </c>
      <c r="F63" s="162">
        <v>30.76</v>
      </c>
      <c r="G63" s="142" t="s">
        <v>17</v>
      </c>
      <c r="H63" s="142" t="s">
        <v>17</v>
      </c>
      <c r="I63" s="98" t="s">
        <v>17</v>
      </c>
    </row>
    <row r="64" spans="1:9" ht="23.5" x14ac:dyDescent="0.35">
      <c r="A64" s="99"/>
      <c r="B64" s="146" t="s">
        <v>132</v>
      </c>
      <c r="C64" s="136" t="s">
        <v>135</v>
      </c>
      <c r="D64" s="152" t="s">
        <v>134</v>
      </c>
      <c r="E64" s="36">
        <v>71.5</v>
      </c>
      <c r="F64" s="163">
        <v>69.239999999999995</v>
      </c>
      <c r="G64" s="43" t="s">
        <v>17</v>
      </c>
      <c r="H64" s="43" t="s">
        <v>17</v>
      </c>
      <c r="I64" s="97" t="s">
        <v>17</v>
      </c>
    </row>
    <row r="65" spans="1:9" ht="23.5" x14ac:dyDescent="0.35">
      <c r="A65" s="99"/>
      <c r="B65" s="164" t="s">
        <v>132</v>
      </c>
      <c r="C65" s="140" t="s">
        <v>136</v>
      </c>
      <c r="D65" s="150" t="s">
        <v>134</v>
      </c>
      <c r="E65" s="141">
        <v>89.6</v>
      </c>
      <c r="F65" s="162">
        <v>89.83</v>
      </c>
      <c r="G65" s="142" t="s">
        <v>17</v>
      </c>
      <c r="H65" s="142" t="s">
        <v>17</v>
      </c>
      <c r="I65" s="98" t="s">
        <v>17</v>
      </c>
    </row>
    <row r="66" spans="1:9" ht="23.5" x14ac:dyDescent="0.35">
      <c r="A66" s="99"/>
      <c r="B66" s="136" t="s">
        <v>132</v>
      </c>
      <c r="C66" s="136" t="s">
        <v>137</v>
      </c>
      <c r="D66" s="152" t="s">
        <v>134</v>
      </c>
      <c r="E66" s="43" t="s">
        <v>17</v>
      </c>
      <c r="F66" s="142" t="s">
        <v>17</v>
      </c>
      <c r="G66" s="43" t="s">
        <v>17</v>
      </c>
      <c r="H66" s="43" t="s">
        <v>17</v>
      </c>
      <c r="I66" s="97" t="s">
        <v>17</v>
      </c>
    </row>
    <row r="67" spans="1:9" ht="23.5" x14ac:dyDescent="0.35">
      <c r="A67" s="99"/>
      <c r="B67" s="136" t="s">
        <v>132</v>
      </c>
      <c r="C67" s="136" t="s">
        <v>138</v>
      </c>
      <c r="D67" s="152" t="s">
        <v>134</v>
      </c>
      <c r="E67" s="36">
        <v>10.4</v>
      </c>
      <c r="F67" s="163">
        <v>10.199999999999999</v>
      </c>
      <c r="G67" s="142" t="s">
        <v>17</v>
      </c>
      <c r="H67" s="142" t="s">
        <v>17</v>
      </c>
      <c r="I67" s="98" t="s">
        <v>17</v>
      </c>
    </row>
    <row r="68" spans="1:9" ht="26" x14ac:dyDescent="0.35">
      <c r="A68" s="99"/>
      <c r="B68" s="164" t="s">
        <v>132</v>
      </c>
      <c r="C68" s="164" t="s">
        <v>139</v>
      </c>
      <c r="D68" s="165" t="s">
        <v>140</v>
      </c>
      <c r="E68" s="45">
        <v>684.1</v>
      </c>
      <c r="F68" s="166">
        <v>531.75</v>
      </c>
      <c r="G68" s="81" t="s">
        <v>141</v>
      </c>
      <c r="H68" s="43" t="s">
        <v>17</v>
      </c>
      <c r="I68" s="97" t="s">
        <v>17</v>
      </c>
    </row>
    <row r="69" spans="1:9" ht="23.5" x14ac:dyDescent="0.35">
      <c r="A69" s="99"/>
      <c r="B69" s="136" t="s">
        <v>132</v>
      </c>
      <c r="C69" s="136" t="s">
        <v>142</v>
      </c>
      <c r="D69" s="152" t="s">
        <v>140</v>
      </c>
      <c r="E69" s="36">
        <v>431.3</v>
      </c>
      <c r="F69" s="163">
        <v>322.20999999999998</v>
      </c>
      <c r="G69" s="43" t="s">
        <v>17</v>
      </c>
      <c r="H69" s="43" t="s">
        <v>17</v>
      </c>
      <c r="I69" s="97" t="s">
        <v>17</v>
      </c>
    </row>
    <row r="70" spans="1:9" ht="23.5" x14ac:dyDescent="0.35">
      <c r="A70" s="99"/>
      <c r="B70" s="136" t="s">
        <v>132</v>
      </c>
      <c r="C70" s="136" t="s">
        <v>143</v>
      </c>
      <c r="D70" s="152" t="s">
        <v>140</v>
      </c>
      <c r="E70" s="142" t="s">
        <v>17</v>
      </c>
      <c r="F70" s="142" t="s">
        <v>17</v>
      </c>
      <c r="G70" s="142" t="s">
        <v>17</v>
      </c>
      <c r="H70" s="142" t="s">
        <v>17</v>
      </c>
      <c r="I70" s="98" t="s">
        <v>17</v>
      </c>
    </row>
    <row r="71" spans="1:9" ht="23.5" x14ac:dyDescent="0.35">
      <c r="A71" s="99"/>
      <c r="B71" s="140" t="s">
        <v>144</v>
      </c>
      <c r="C71" s="140" t="s">
        <v>144</v>
      </c>
      <c r="D71" s="150" t="s">
        <v>145</v>
      </c>
      <c r="E71" s="216">
        <v>0.8</v>
      </c>
      <c r="F71" s="216">
        <v>0.66200000000000003</v>
      </c>
      <c r="G71" s="80" t="s">
        <v>116</v>
      </c>
      <c r="H71" s="43" t="s">
        <v>17</v>
      </c>
      <c r="I71" s="97" t="s">
        <v>17</v>
      </c>
    </row>
    <row r="72" spans="1:9" ht="15.5" x14ac:dyDescent="0.35">
      <c r="A72" s="160" t="s">
        <v>148</v>
      </c>
      <c r="B72" s="161"/>
      <c r="C72" s="58"/>
      <c r="D72" s="57"/>
      <c r="E72" s="70"/>
      <c r="F72" s="70"/>
      <c r="G72" s="82"/>
      <c r="H72" s="71"/>
      <c r="I72" s="106"/>
    </row>
    <row r="73" spans="1:9" ht="23.5" x14ac:dyDescent="0.35">
      <c r="A73" s="99"/>
      <c r="B73" s="144" t="s">
        <v>149</v>
      </c>
      <c r="C73" s="144" t="s">
        <v>37</v>
      </c>
      <c r="D73" s="158" t="s">
        <v>150</v>
      </c>
      <c r="E73" s="42">
        <v>5</v>
      </c>
      <c r="F73" s="42">
        <v>5</v>
      </c>
      <c r="G73" s="87" t="s">
        <v>17</v>
      </c>
      <c r="H73" s="87" t="s">
        <v>17</v>
      </c>
      <c r="I73" s="107" t="s">
        <v>17</v>
      </c>
    </row>
    <row r="76" spans="1:9" x14ac:dyDescent="0.35">
      <c r="D76" s="5"/>
      <c r="E76" s="17"/>
    </row>
    <row r="77" spans="1:9" x14ac:dyDescent="0.35">
      <c r="D77" s="5"/>
    </row>
    <row r="78" spans="1:9" x14ac:dyDescent="0.35">
      <c r="D78" s="5"/>
      <c r="H78" s="59"/>
    </row>
    <row r="79" spans="1:9" x14ac:dyDescent="0.35">
      <c r="D79" s="5"/>
    </row>
    <row r="80" spans="1:9"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row r="250" spans="4:4" x14ac:dyDescent="0.35">
      <c r="D250" s="5"/>
    </row>
    <row r="251" spans="4:4" x14ac:dyDescent="0.35">
      <c r="D251" s="5"/>
    </row>
    <row r="252" spans="4:4" x14ac:dyDescent="0.35">
      <c r="D252" s="5"/>
    </row>
    <row r="253" spans="4:4" x14ac:dyDescent="0.35">
      <c r="D253" s="5"/>
    </row>
    <row r="254" spans="4:4" x14ac:dyDescent="0.35">
      <c r="D254" s="5"/>
    </row>
    <row r="255" spans="4:4" x14ac:dyDescent="0.35">
      <c r="D255" s="5"/>
    </row>
    <row r="256" spans="4:4" x14ac:dyDescent="0.35">
      <c r="D256" s="5"/>
    </row>
    <row r="257" spans="4:4" x14ac:dyDescent="0.35">
      <c r="D257" s="5"/>
    </row>
    <row r="258" spans="4:4" x14ac:dyDescent="0.35">
      <c r="D258" s="5"/>
    </row>
    <row r="259" spans="4:4" x14ac:dyDescent="0.35">
      <c r="D259" s="5"/>
    </row>
  </sheetData>
  <mergeCells count="6">
    <mergeCell ref="A57:A61"/>
    <mergeCell ref="E52:F55"/>
    <mergeCell ref="A16:A22"/>
    <mergeCell ref="A23:A27"/>
    <mergeCell ref="A46:A50"/>
    <mergeCell ref="A52:A5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F60D-5E3A-4FEA-90EE-096DACD904C1}">
  <dimension ref="A7:AV259"/>
  <sheetViews>
    <sheetView topLeftCell="B1" zoomScale="60" workbookViewId="0">
      <selection activeCell="F31" sqref="F31:F32"/>
    </sheetView>
  </sheetViews>
  <sheetFormatPr defaultRowHeight="14.5" x14ac:dyDescent="0.35"/>
  <cols>
    <col min="1" max="1" width="10.453125" style="5" customWidth="1"/>
    <col min="2" max="2" width="75.7265625" style="5" customWidth="1"/>
    <col min="3" max="3" width="97.453125" style="5" customWidth="1"/>
    <col min="4" max="4" width="29.7265625" style="6" bestFit="1" customWidth="1"/>
    <col min="5" max="5" width="12.453125" style="5" customWidth="1"/>
    <col min="6" max="6" width="13.1796875" style="5" customWidth="1"/>
    <col min="7" max="7" width="23.7265625" style="73" customWidth="1"/>
    <col min="8" max="8" width="16.54296875" style="5" customWidth="1"/>
    <col min="9" max="9" width="29.81640625" style="5" customWidth="1"/>
    <col min="10" max="10" width="8.7265625" style="5" bestFit="1" customWidth="1"/>
    <col min="11" max="48" width="9.1796875" style="5"/>
  </cols>
  <sheetData>
    <row r="7" spans="1:9" ht="17.5" x14ac:dyDescent="0.35">
      <c r="A7" s="122" t="s">
        <v>0</v>
      </c>
    </row>
    <row r="8" spans="1:9" ht="17.5" x14ac:dyDescent="0.35">
      <c r="A8" s="122" t="s">
        <v>1</v>
      </c>
    </row>
    <row r="10" spans="1:9" x14ac:dyDescent="0.35">
      <c r="A10" s="7" t="s">
        <v>2</v>
      </c>
    </row>
    <row r="11" spans="1:9" x14ac:dyDescent="0.35">
      <c r="A11" s="7"/>
      <c r="B11" s="7"/>
      <c r="C11" s="7"/>
      <c r="D11" s="7"/>
      <c r="E11" s="7"/>
      <c r="F11" s="7"/>
      <c r="G11" s="72"/>
      <c r="H11" s="7"/>
      <c r="I11" s="7"/>
    </row>
    <row r="13" spans="1:9" ht="17.5" x14ac:dyDescent="0.35">
      <c r="A13" s="123" t="s">
        <v>233</v>
      </c>
    </row>
    <row r="14" spans="1:9" ht="15" x14ac:dyDescent="0.35">
      <c r="A14" s="124"/>
      <c r="B14" s="125"/>
      <c r="C14" s="125" t="s">
        <v>4</v>
      </c>
      <c r="D14" s="126" t="s">
        <v>5</v>
      </c>
      <c r="E14" s="126" t="s">
        <v>6</v>
      </c>
      <c r="F14" s="126" t="s">
        <v>7</v>
      </c>
      <c r="G14" s="127" t="s">
        <v>8</v>
      </c>
      <c r="H14" s="126" t="s">
        <v>10</v>
      </c>
      <c r="I14" s="128" t="s">
        <v>11</v>
      </c>
    </row>
    <row r="15" spans="1:9" ht="15.5" x14ac:dyDescent="0.35">
      <c r="A15" s="129" t="s">
        <v>234</v>
      </c>
      <c r="B15" s="130"/>
      <c r="C15" s="130"/>
      <c r="D15" s="131"/>
      <c r="I15" s="26"/>
    </row>
    <row r="16" spans="1:9" ht="23.5" x14ac:dyDescent="0.35">
      <c r="A16" s="303"/>
      <c r="B16" s="132" t="s">
        <v>13</v>
      </c>
      <c r="C16" s="133" t="s">
        <v>14</v>
      </c>
      <c r="D16" s="134" t="s">
        <v>15</v>
      </c>
      <c r="E16" s="45">
        <v>19288</v>
      </c>
      <c r="F16" s="45">
        <v>19139</v>
      </c>
      <c r="G16" s="75" t="s">
        <v>16</v>
      </c>
      <c r="H16" s="43" t="s">
        <v>17</v>
      </c>
      <c r="I16" s="97" t="s">
        <v>17</v>
      </c>
    </row>
    <row r="17" spans="1:9" ht="23.5" x14ac:dyDescent="0.35">
      <c r="A17" s="304"/>
      <c r="B17" s="135" t="s">
        <v>13</v>
      </c>
      <c r="C17" s="136" t="s">
        <v>18</v>
      </c>
      <c r="D17" s="137" t="s">
        <v>19</v>
      </c>
      <c r="E17" s="138">
        <v>0.41</v>
      </c>
      <c r="F17" s="138">
        <v>0.41</v>
      </c>
      <c r="G17" s="43" t="s">
        <v>17</v>
      </c>
      <c r="H17" s="43" t="s">
        <v>17</v>
      </c>
      <c r="I17" s="97" t="s">
        <v>17</v>
      </c>
    </row>
    <row r="18" spans="1:9" ht="23.5" x14ac:dyDescent="0.35">
      <c r="A18" s="304"/>
      <c r="B18" s="139" t="s">
        <v>13</v>
      </c>
      <c r="C18" s="140" t="s">
        <v>20</v>
      </c>
      <c r="D18" s="131" t="s">
        <v>15</v>
      </c>
      <c r="E18" s="141">
        <v>15763</v>
      </c>
      <c r="F18" s="141">
        <v>15944</v>
      </c>
      <c r="G18" s="43" t="s">
        <v>17</v>
      </c>
      <c r="H18" s="43" t="s">
        <v>17</v>
      </c>
      <c r="I18" s="97" t="s">
        <v>17</v>
      </c>
    </row>
    <row r="19" spans="1:9" ht="23.5" x14ac:dyDescent="0.35">
      <c r="A19" s="304"/>
      <c r="B19" s="135" t="s">
        <v>13</v>
      </c>
      <c r="C19" s="136" t="s">
        <v>21</v>
      </c>
      <c r="D19" s="137" t="s">
        <v>19</v>
      </c>
      <c r="E19" s="138">
        <v>0.59</v>
      </c>
      <c r="F19" s="138">
        <v>0.59</v>
      </c>
      <c r="G19" s="74" t="s">
        <v>22</v>
      </c>
      <c r="H19" s="142" t="s">
        <v>17</v>
      </c>
      <c r="I19" s="98" t="s">
        <v>17</v>
      </c>
    </row>
    <row r="20" spans="1:9" ht="23.5" x14ac:dyDescent="0.35">
      <c r="A20" s="304"/>
      <c r="B20" s="139" t="s">
        <v>13</v>
      </c>
      <c r="C20" s="140" t="s">
        <v>23</v>
      </c>
      <c r="D20" s="131" t="s">
        <v>24</v>
      </c>
      <c r="E20" s="141">
        <v>48</v>
      </c>
      <c r="F20" s="141">
        <v>49</v>
      </c>
      <c r="G20" s="43" t="s">
        <v>17</v>
      </c>
      <c r="H20" s="43" t="s">
        <v>17</v>
      </c>
      <c r="I20" s="97" t="s">
        <v>17</v>
      </c>
    </row>
    <row r="21" spans="1:9" ht="23.5" x14ac:dyDescent="0.35">
      <c r="A21" s="304"/>
      <c r="B21" s="135" t="s">
        <v>13</v>
      </c>
      <c r="C21" s="136" t="s">
        <v>25</v>
      </c>
      <c r="D21" s="137" t="s">
        <v>26</v>
      </c>
      <c r="E21" s="36">
        <v>57</v>
      </c>
      <c r="F21" s="36">
        <v>51.7</v>
      </c>
      <c r="G21" s="142" t="s">
        <v>17</v>
      </c>
      <c r="H21" s="142"/>
      <c r="I21" s="98"/>
    </row>
    <row r="22" spans="1:9" ht="23.5" x14ac:dyDescent="0.35">
      <c r="A22" s="305"/>
      <c r="B22" s="143" t="s">
        <v>13</v>
      </c>
      <c r="C22" s="144" t="s">
        <v>25</v>
      </c>
      <c r="D22" s="145" t="s">
        <v>27</v>
      </c>
      <c r="E22" s="48">
        <v>55</v>
      </c>
      <c r="F22" s="48">
        <v>50.3</v>
      </c>
      <c r="G22" s="43" t="s">
        <v>17</v>
      </c>
      <c r="H22" s="43" t="s">
        <v>17</v>
      </c>
      <c r="I22" s="97" t="s">
        <v>17</v>
      </c>
    </row>
    <row r="23" spans="1:9" ht="23.5" x14ac:dyDescent="0.35">
      <c r="A23" s="309"/>
      <c r="B23" s="136" t="s">
        <v>28</v>
      </c>
      <c r="C23" s="136" t="s">
        <v>29</v>
      </c>
      <c r="D23" s="137" t="s">
        <v>15</v>
      </c>
      <c r="E23" s="36">
        <v>2049</v>
      </c>
      <c r="F23" s="36">
        <v>2772</v>
      </c>
      <c r="G23" s="43" t="s">
        <v>17</v>
      </c>
      <c r="H23" s="43" t="s">
        <v>17</v>
      </c>
      <c r="I23" s="97" t="s">
        <v>17</v>
      </c>
    </row>
    <row r="24" spans="1:9" ht="23.5" x14ac:dyDescent="0.35">
      <c r="A24" s="309"/>
      <c r="B24" s="140" t="s">
        <v>28</v>
      </c>
      <c r="C24" s="140" t="s">
        <v>30</v>
      </c>
      <c r="D24" s="131" t="s">
        <v>15</v>
      </c>
      <c r="E24" s="141">
        <v>0</v>
      </c>
      <c r="F24" s="141">
        <v>0</v>
      </c>
      <c r="G24" s="142" t="s">
        <v>17</v>
      </c>
      <c r="H24" s="142" t="s">
        <v>17</v>
      </c>
      <c r="I24" s="98" t="s">
        <v>17</v>
      </c>
    </row>
    <row r="25" spans="1:9" ht="23.5" x14ac:dyDescent="0.35">
      <c r="A25" s="309"/>
      <c r="B25" s="146" t="s">
        <v>28</v>
      </c>
      <c r="C25" s="136" t="s">
        <v>31</v>
      </c>
      <c r="D25" s="137" t="s">
        <v>15</v>
      </c>
      <c r="E25" s="36">
        <v>0</v>
      </c>
      <c r="F25" s="36">
        <v>1</v>
      </c>
      <c r="G25" s="43" t="s">
        <v>17</v>
      </c>
      <c r="H25" s="43" t="s">
        <v>17</v>
      </c>
      <c r="I25" s="97" t="s">
        <v>17</v>
      </c>
    </row>
    <row r="26" spans="1:9" ht="23.5" x14ac:dyDescent="0.35">
      <c r="A26" s="309"/>
      <c r="B26" s="136" t="s">
        <v>28</v>
      </c>
      <c r="C26" s="136" t="s">
        <v>32</v>
      </c>
      <c r="D26" s="137" t="s">
        <v>15</v>
      </c>
      <c r="E26" s="36">
        <v>1476</v>
      </c>
      <c r="F26" s="36">
        <v>422</v>
      </c>
      <c r="G26" s="43" t="s">
        <v>17</v>
      </c>
      <c r="H26" s="43" t="s">
        <v>17</v>
      </c>
      <c r="I26" s="97" t="s">
        <v>17</v>
      </c>
    </row>
    <row r="27" spans="1:9" ht="23.5" x14ac:dyDescent="0.35">
      <c r="A27" s="309"/>
      <c r="B27" s="140" t="s">
        <v>28</v>
      </c>
      <c r="C27" s="140" t="s">
        <v>33</v>
      </c>
      <c r="D27" s="131" t="s">
        <v>15</v>
      </c>
      <c r="E27" s="141">
        <v>0</v>
      </c>
      <c r="F27" s="141">
        <v>0</v>
      </c>
      <c r="G27" s="142" t="s">
        <v>17</v>
      </c>
      <c r="H27" s="142" t="s">
        <v>17</v>
      </c>
      <c r="I27" s="98" t="s">
        <v>17</v>
      </c>
    </row>
    <row r="28" spans="1:9" ht="15.5" x14ac:dyDescent="0.35">
      <c r="A28" s="147" t="s">
        <v>235</v>
      </c>
      <c r="B28" s="148"/>
      <c r="C28" s="148"/>
      <c r="D28" s="149"/>
      <c r="E28" s="20"/>
      <c r="F28" s="20"/>
      <c r="G28" s="76"/>
      <c r="H28" s="19"/>
      <c r="I28" s="101"/>
    </row>
    <row r="29" spans="1:9" ht="23.5" x14ac:dyDescent="0.35">
      <c r="A29" s="129"/>
      <c r="B29" s="140" t="s">
        <v>61</v>
      </c>
      <c r="C29" s="140" t="s">
        <v>62</v>
      </c>
      <c r="D29" s="150" t="s">
        <v>47</v>
      </c>
      <c r="E29" s="151">
        <v>769.78</v>
      </c>
      <c r="F29" s="151">
        <v>651.28</v>
      </c>
      <c r="G29" s="43" t="s">
        <v>17</v>
      </c>
      <c r="H29" s="43" t="s">
        <v>17</v>
      </c>
      <c r="I29" s="97" t="s">
        <v>17</v>
      </c>
    </row>
    <row r="30" spans="1:9" ht="23.5" x14ac:dyDescent="0.35">
      <c r="A30" s="129"/>
      <c r="B30" s="146" t="s">
        <v>61</v>
      </c>
      <c r="C30" s="136" t="s">
        <v>63</v>
      </c>
      <c r="D30" s="152" t="s">
        <v>47</v>
      </c>
      <c r="E30" s="151">
        <v>4349.5</v>
      </c>
      <c r="F30" s="151">
        <v>4166.8</v>
      </c>
      <c r="G30" s="43" t="s">
        <v>17</v>
      </c>
      <c r="H30" s="43" t="s">
        <v>17</v>
      </c>
      <c r="I30" s="97" t="s">
        <v>17</v>
      </c>
    </row>
    <row r="31" spans="1:9" ht="23.5" x14ac:dyDescent="0.35">
      <c r="A31" s="129"/>
      <c r="B31" s="136" t="s">
        <v>61</v>
      </c>
      <c r="C31" s="153" t="s">
        <v>65</v>
      </c>
      <c r="D31" s="154" t="s">
        <v>47</v>
      </c>
      <c r="E31" s="151">
        <f>SUM(E34:E43)</f>
        <v>141190</v>
      </c>
      <c r="F31" s="43" t="s">
        <v>17</v>
      </c>
      <c r="G31" s="43" t="s">
        <v>17</v>
      </c>
      <c r="H31" s="43" t="s">
        <v>17</v>
      </c>
      <c r="I31" s="97" t="s">
        <v>17</v>
      </c>
    </row>
    <row r="32" spans="1:9" ht="23.5" x14ac:dyDescent="0.35">
      <c r="A32" s="129"/>
      <c r="B32" s="146" t="s">
        <v>61</v>
      </c>
      <c r="C32" s="136" t="s">
        <v>69</v>
      </c>
      <c r="D32" s="152" t="s">
        <v>47</v>
      </c>
      <c r="E32" s="151">
        <f>SUM(E29:E31)</f>
        <v>146309.28</v>
      </c>
      <c r="F32" s="43" t="s">
        <v>17</v>
      </c>
      <c r="G32" s="43" t="s">
        <v>17</v>
      </c>
      <c r="H32" s="43" t="s">
        <v>17</v>
      </c>
      <c r="I32" s="97" t="s">
        <v>17</v>
      </c>
    </row>
    <row r="33" spans="1:9" ht="23.5" x14ac:dyDescent="0.35">
      <c r="A33" s="129"/>
      <c r="B33" s="65" t="s">
        <v>61</v>
      </c>
      <c r="C33" s="34" t="s">
        <v>236</v>
      </c>
      <c r="D33" s="39" t="s">
        <v>47</v>
      </c>
      <c r="E33" s="12">
        <f>SUM(E29:E30)</f>
        <v>5119.28</v>
      </c>
      <c r="F33" s="12">
        <v>5119.2820000000002</v>
      </c>
      <c r="G33" s="43" t="s">
        <v>17</v>
      </c>
      <c r="H33" s="43" t="s">
        <v>17</v>
      </c>
      <c r="I33" s="97" t="s">
        <v>17</v>
      </c>
    </row>
    <row r="34" spans="1:9" ht="23.5" x14ac:dyDescent="0.35">
      <c r="A34" s="129"/>
      <c r="B34" s="146" t="s">
        <v>84</v>
      </c>
      <c r="C34" s="136" t="s">
        <v>85</v>
      </c>
      <c r="D34" s="152" t="s">
        <v>47</v>
      </c>
      <c r="E34" s="12">
        <v>119000</v>
      </c>
      <c r="F34" s="12">
        <v>150000</v>
      </c>
      <c r="G34" s="43" t="s">
        <v>17</v>
      </c>
      <c r="H34" s="43" t="s">
        <v>17</v>
      </c>
      <c r="I34" s="97" t="s">
        <v>17</v>
      </c>
    </row>
    <row r="35" spans="1:9" ht="23.5" x14ac:dyDescent="0.35">
      <c r="A35" s="129"/>
      <c r="B35" s="208" t="s">
        <v>84</v>
      </c>
      <c r="C35" s="208" t="s">
        <v>86</v>
      </c>
      <c r="D35" s="152" t="s">
        <v>47</v>
      </c>
      <c r="E35" s="141">
        <v>1544</v>
      </c>
      <c r="F35" s="43" t="s">
        <v>17</v>
      </c>
      <c r="G35" s="43" t="s">
        <v>17</v>
      </c>
      <c r="H35" s="43" t="s">
        <v>17</v>
      </c>
      <c r="I35" s="97" t="s">
        <v>17</v>
      </c>
    </row>
    <row r="36" spans="1:9" ht="23.5" x14ac:dyDescent="0.35">
      <c r="A36" s="129"/>
      <c r="B36" s="146" t="s">
        <v>84</v>
      </c>
      <c r="C36" s="136" t="s">
        <v>87</v>
      </c>
      <c r="D36" s="152" t="s">
        <v>47</v>
      </c>
      <c r="E36" s="141">
        <v>1500</v>
      </c>
      <c r="F36" s="43" t="s">
        <v>17</v>
      </c>
      <c r="G36" s="43" t="s">
        <v>17</v>
      </c>
      <c r="H36" s="43" t="s">
        <v>17</v>
      </c>
      <c r="I36" s="97" t="s">
        <v>17</v>
      </c>
    </row>
    <row r="37" spans="1:9" ht="23.5" x14ac:dyDescent="0.35">
      <c r="A37" s="129"/>
      <c r="B37" s="208" t="s">
        <v>84</v>
      </c>
      <c r="C37" s="208" t="s">
        <v>88</v>
      </c>
      <c r="D37" s="152" t="s">
        <v>47</v>
      </c>
      <c r="E37" s="12">
        <v>3640</v>
      </c>
      <c r="F37" s="12">
        <v>6180</v>
      </c>
      <c r="G37" s="43" t="s">
        <v>17</v>
      </c>
      <c r="H37" s="43" t="s">
        <v>17</v>
      </c>
      <c r="I37" s="97" t="s">
        <v>17</v>
      </c>
    </row>
    <row r="38" spans="1:9" ht="23.5" x14ac:dyDescent="0.35">
      <c r="A38" s="129"/>
      <c r="B38" s="146" t="s">
        <v>84</v>
      </c>
      <c r="C38" s="136" t="s">
        <v>89</v>
      </c>
      <c r="D38" s="152" t="s">
        <v>47</v>
      </c>
      <c r="E38" s="12">
        <v>135</v>
      </c>
      <c r="F38" s="12">
        <v>266</v>
      </c>
      <c r="G38" s="43" t="s">
        <v>17</v>
      </c>
      <c r="H38" s="43" t="s">
        <v>17</v>
      </c>
      <c r="I38" s="97" t="s">
        <v>17</v>
      </c>
    </row>
    <row r="39" spans="1:9" ht="23.5" x14ac:dyDescent="0.35">
      <c r="A39" s="129"/>
      <c r="B39" s="208" t="s">
        <v>84</v>
      </c>
      <c r="C39" s="208" t="s">
        <v>90</v>
      </c>
      <c r="D39" s="152" t="s">
        <v>47</v>
      </c>
      <c r="E39" s="12">
        <v>471</v>
      </c>
      <c r="F39" s="12">
        <v>661</v>
      </c>
      <c r="G39" s="43" t="s">
        <v>17</v>
      </c>
      <c r="H39" s="43" t="s">
        <v>17</v>
      </c>
      <c r="I39" s="97" t="s">
        <v>17</v>
      </c>
    </row>
    <row r="40" spans="1:9" ht="23.5" x14ac:dyDescent="0.35">
      <c r="A40" s="129"/>
      <c r="B40" s="146" t="s">
        <v>84</v>
      </c>
      <c r="C40" s="136" t="s">
        <v>91</v>
      </c>
      <c r="D40" s="152" t="s">
        <v>47</v>
      </c>
      <c r="E40" s="141">
        <v>3610</v>
      </c>
      <c r="F40" s="43" t="s">
        <v>17</v>
      </c>
      <c r="G40" s="43" t="s">
        <v>17</v>
      </c>
      <c r="H40" s="43" t="s">
        <v>17</v>
      </c>
      <c r="I40" s="97" t="s">
        <v>17</v>
      </c>
    </row>
    <row r="41" spans="1:9" ht="23.5" x14ac:dyDescent="0.35">
      <c r="A41" s="129"/>
      <c r="B41" s="146" t="s">
        <v>84</v>
      </c>
      <c r="C41" s="136" t="s">
        <v>237</v>
      </c>
      <c r="D41" s="152" t="s">
        <v>47</v>
      </c>
      <c r="E41" s="12">
        <v>1630</v>
      </c>
      <c r="F41" s="12">
        <v>3450</v>
      </c>
      <c r="G41" s="43" t="s">
        <v>17</v>
      </c>
      <c r="H41" s="43" t="s">
        <v>17</v>
      </c>
      <c r="I41" s="97" t="s">
        <v>17</v>
      </c>
    </row>
    <row r="42" spans="1:9" ht="23.5" x14ac:dyDescent="0.35">
      <c r="A42" s="129"/>
      <c r="B42" s="146" t="s">
        <v>84</v>
      </c>
      <c r="C42" s="136" t="s">
        <v>96</v>
      </c>
      <c r="D42" s="152" t="s">
        <v>47</v>
      </c>
      <c r="E42" s="12">
        <v>5360</v>
      </c>
      <c r="F42" s="12">
        <v>64300</v>
      </c>
      <c r="G42" s="43" t="s">
        <v>17</v>
      </c>
      <c r="H42" s="43" t="s">
        <v>17</v>
      </c>
      <c r="I42" s="97" t="s">
        <v>17</v>
      </c>
    </row>
    <row r="43" spans="1:9" ht="23.5" x14ac:dyDescent="0.35">
      <c r="A43" s="129"/>
      <c r="B43" s="208" t="s">
        <v>84</v>
      </c>
      <c r="C43" s="208" t="s">
        <v>97</v>
      </c>
      <c r="D43" s="152" t="s">
        <v>47</v>
      </c>
      <c r="E43" s="12">
        <v>4300</v>
      </c>
      <c r="F43" s="12">
        <v>5630</v>
      </c>
      <c r="G43" s="43" t="s">
        <v>17</v>
      </c>
      <c r="H43" s="43" t="s">
        <v>17</v>
      </c>
      <c r="I43" s="97" t="s">
        <v>17</v>
      </c>
    </row>
    <row r="44" spans="1:9" ht="23.5" x14ac:dyDescent="0.35">
      <c r="A44" s="129"/>
      <c r="B44" s="208" t="s">
        <v>84</v>
      </c>
      <c r="C44" s="208" t="s">
        <v>100</v>
      </c>
      <c r="D44" s="152" t="s">
        <v>47</v>
      </c>
      <c r="E44" s="43" t="s">
        <v>17</v>
      </c>
      <c r="F44" s="43" t="s">
        <v>17</v>
      </c>
      <c r="G44" s="43" t="s">
        <v>17</v>
      </c>
      <c r="H44" s="43" t="s">
        <v>17</v>
      </c>
      <c r="I44" s="97" t="s">
        <v>17</v>
      </c>
    </row>
    <row r="45" spans="1:9" ht="15.5" x14ac:dyDescent="0.35">
      <c r="A45" s="147" t="s">
        <v>52</v>
      </c>
      <c r="B45" s="155"/>
      <c r="C45" s="155"/>
      <c r="D45" s="149"/>
      <c r="E45" s="20"/>
      <c r="F45" s="20"/>
      <c r="G45" s="76"/>
      <c r="H45" s="19"/>
      <c r="I45" s="101"/>
    </row>
    <row r="46" spans="1:9" ht="23.5" x14ac:dyDescent="0.35">
      <c r="A46" s="315"/>
      <c r="B46" s="140" t="s">
        <v>53</v>
      </c>
      <c r="C46" s="140" t="s">
        <v>54</v>
      </c>
      <c r="D46" s="150" t="s">
        <v>55</v>
      </c>
      <c r="E46" s="141">
        <v>20</v>
      </c>
      <c r="F46" s="141">
        <v>25</v>
      </c>
      <c r="G46" s="142" t="s">
        <v>17</v>
      </c>
      <c r="H46" s="142" t="s">
        <v>17</v>
      </c>
      <c r="I46" s="98" t="s">
        <v>17</v>
      </c>
    </row>
    <row r="47" spans="1:9" ht="23.5" x14ac:dyDescent="0.35">
      <c r="A47" s="315"/>
      <c r="B47" s="146" t="s">
        <v>53</v>
      </c>
      <c r="C47" s="136" t="s">
        <v>56</v>
      </c>
      <c r="D47" s="152" t="s">
        <v>24</v>
      </c>
      <c r="E47" s="36">
        <v>5</v>
      </c>
      <c r="F47" s="222">
        <f>1/25</f>
        <v>0.04</v>
      </c>
      <c r="G47" s="43" t="s">
        <v>17</v>
      </c>
      <c r="H47" s="43" t="s">
        <v>17</v>
      </c>
      <c r="I47" s="97" t="s">
        <v>17</v>
      </c>
    </row>
    <row r="48" spans="1:9" ht="23.5" x14ac:dyDescent="0.35">
      <c r="A48" s="315"/>
      <c r="B48" s="140" t="s">
        <v>53</v>
      </c>
      <c r="C48" s="140" t="s">
        <v>57</v>
      </c>
      <c r="D48" s="150" t="s">
        <v>55</v>
      </c>
      <c r="E48" s="141">
        <v>2</v>
      </c>
      <c r="F48" s="141">
        <v>0</v>
      </c>
      <c r="G48" s="142" t="s">
        <v>17</v>
      </c>
      <c r="H48" s="142" t="s">
        <v>17</v>
      </c>
      <c r="I48" s="98" t="s">
        <v>17</v>
      </c>
    </row>
    <row r="49" spans="1:9" ht="23.5" x14ac:dyDescent="0.35">
      <c r="A49" s="315"/>
      <c r="B49" s="146" t="s">
        <v>53</v>
      </c>
      <c r="C49" s="136" t="s">
        <v>58</v>
      </c>
      <c r="D49" s="152" t="s">
        <v>24</v>
      </c>
      <c r="E49" s="36">
        <v>10</v>
      </c>
      <c r="F49" s="36">
        <v>0</v>
      </c>
      <c r="G49" s="43" t="s">
        <v>17</v>
      </c>
      <c r="H49" s="43" t="s">
        <v>17</v>
      </c>
      <c r="I49" s="97" t="s">
        <v>17</v>
      </c>
    </row>
    <row r="50" spans="1:9" ht="23.5" x14ac:dyDescent="0.35">
      <c r="A50" s="315"/>
      <c r="B50" s="208" t="s">
        <v>53</v>
      </c>
      <c r="C50" s="208" t="s">
        <v>59</v>
      </c>
      <c r="D50" s="209" t="s">
        <v>47</v>
      </c>
      <c r="E50" s="12">
        <v>76</v>
      </c>
      <c r="F50" s="12">
        <v>97.72</v>
      </c>
      <c r="G50" s="16" t="s">
        <v>17</v>
      </c>
      <c r="H50" s="16" t="s">
        <v>17</v>
      </c>
      <c r="I50" s="98" t="s">
        <v>17</v>
      </c>
    </row>
    <row r="51" spans="1:9" ht="15.5" x14ac:dyDescent="0.35">
      <c r="A51" s="147" t="s">
        <v>107</v>
      </c>
      <c r="B51" s="69"/>
      <c r="C51" s="58"/>
      <c r="D51" s="156"/>
      <c r="E51" s="70"/>
      <c r="F51" s="70"/>
      <c r="G51" s="197"/>
      <c r="H51" s="71"/>
      <c r="I51" s="106"/>
    </row>
    <row r="52" spans="1:9" ht="23.5" x14ac:dyDescent="0.35">
      <c r="A52" s="309"/>
      <c r="B52" s="144" t="s">
        <v>108</v>
      </c>
      <c r="C52" s="157" t="s">
        <v>109</v>
      </c>
      <c r="D52" s="158" t="s">
        <v>110</v>
      </c>
      <c r="E52" s="48">
        <v>0</v>
      </c>
      <c r="F52" s="48">
        <v>0</v>
      </c>
      <c r="G52" s="142" t="s">
        <v>17</v>
      </c>
      <c r="H52" s="142" t="s">
        <v>17</v>
      </c>
      <c r="I52" s="98" t="s">
        <v>17</v>
      </c>
    </row>
    <row r="53" spans="1:9" ht="23.5" x14ac:dyDescent="0.35">
      <c r="A53" s="309"/>
      <c r="B53" s="136" t="s">
        <v>108</v>
      </c>
      <c r="C53" s="159" t="s">
        <v>111</v>
      </c>
      <c r="D53" s="152" t="s">
        <v>110</v>
      </c>
      <c r="E53" s="36">
        <v>11174</v>
      </c>
      <c r="F53" s="36">
        <v>12676</v>
      </c>
      <c r="G53" s="43" t="s">
        <v>17</v>
      </c>
      <c r="H53" s="43" t="s">
        <v>17</v>
      </c>
      <c r="I53" s="97" t="s">
        <v>17</v>
      </c>
    </row>
    <row r="54" spans="1:9" ht="23.5" x14ac:dyDescent="0.35">
      <c r="A54" s="309"/>
      <c r="B54" s="136" t="s">
        <v>108</v>
      </c>
      <c r="C54" s="159" t="s">
        <v>112</v>
      </c>
      <c r="D54" s="152" t="s">
        <v>110</v>
      </c>
      <c r="E54" s="36">
        <v>0</v>
      </c>
      <c r="F54" s="36">
        <v>0</v>
      </c>
      <c r="G54" s="142" t="s">
        <v>17</v>
      </c>
      <c r="H54" s="142" t="s">
        <v>17</v>
      </c>
      <c r="I54" s="98" t="s">
        <v>17</v>
      </c>
    </row>
    <row r="55" spans="1:9" ht="23.5" x14ac:dyDescent="0.35">
      <c r="A55" s="309"/>
      <c r="B55" s="164" t="s">
        <v>108</v>
      </c>
      <c r="C55" s="198" t="s">
        <v>113</v>
      </c>
      <c r="D55" s="165" t="s">
        <v>110</v>
      </c>
      <c r="E55" s="45">
        <v>0</v>
      </c>
      <c r="F55" s="45">
        <v>0</v>
      </c>
      <c r="G55" s="84" t="s">
        <v>17</v>
      </c>
      <c r="H55" s="84" t="s">
        <v>17</v>
      </c>
      <c r="I55" s="103" t="s">
        <v>17</v>
      </c>
    </row>
    <row r="56" spans="1:9" ht="15.5" x14ac:dyDescent="0.35">
      <c r="A56" s="185" t="s">
        <v>117</v>
      </c>
      <c r="B56" s="69"/>
      <c r="C56" s="58"/>
      <c r="D56" s="156"/>
      <c r="E56" s="70"/>
      <c r="F56" s="70"/>
      <c r="G56" s="82"/>
      <c r="H56" s="71"/>
      <c r="I56" s="207"/>
    </row>
    <row r="57" spans="1:9" ht="23.5" x14ac:dyDescent="0.35">
      <c r="A57" s="309"/>
      <c r="B57" s="144" t="s">
        <v>118</v>
      </c>
      <c r="C57" s="144" t="s">
        <v>119</v>
      </c>
      <c r="D57" s="158" t="s">
        <v>110</v>
      </c>
      <c r="E57" s="48">
        <v>24592.06</v>
      </c>
      <c r="F57" s="48">
        <v>25112.22</v>
      </c>
      <c r="G57" s="87" t="s">
        <v>17</v>
      </c>
      <c r="H57" s="87" t="s">
        <v>17</v>
      </c>
      <c r="I57" s="107" t="s">
        <v>17</v>
      </c>
    </row>
    <row r="58" spans="1:9" ht="23.5" x14ac:dyDescent="0.35">
      <c r="A58" s="309"/>
      <c r="B58" s="136" t="s">
        <v>118</v>
      </c>
      <c r="C58" s="136" t="s">
        <v>109</v>
      </c>
      <c r="D58" s="152" t="s">
        <v>110</v>
      </c>
      <c r="E58" s="36">
        <v>0</v>
      </c>
      <c r="F58" s="36">
        <v>0</v>
      </c>
      <c r="G58" s="142" t="s">
        <v>17</v>
      </c>
      <c r="H58" s="142" t="s">
        <v>17</v>
      </c>
      <c r="I58" s="98" t="s">
        <v>17</v>
      </c>
    </row>
    <row r="59" spans="1:9" ht="23.5" x14ac:dyDescent="0.35">
      <c r="A59" s="309"/>
      <c r="B59" s="136" t="s">
        <v>118</v>
      </c>
      <c r="C59" s="136" t="s">
        <v>111</v>
      </c>
      <c r="D59" s="152" t="s">
        <v>110</v>
      </c>
      <c r="E59" s="36">
        <v>24592.06</v>
      </c>
      <c r="F59" s="36">
        <v>25112.22</v>
      </c>
      <c r="G59" s="43" t="s">
        <v>17</v>
      </c>
      <c r="H59" s="43" t="s">
        <v>17</v>
      </c>
      <c r="I59" s="97" t="s">
        <v>17</v>
      </c>
    </row>
    <row r="60" spans="1:9" ht="23.5" x14ac:dyDescent="0.35">
      <c r="A60" s="309"/>
      <c r="B60" s="136" t="s">
        <v>118</v>
      </c>
      <c r="C60" s="136" t="s">
        <v>112</v>
      </c>
      <c r="D60" s="152" t="s">
        <v>110</v>
      </c>
      <c r="E60" s="36">
        <v>0</v>
      </c>
      <c r="F60" s="36">
        <v>0</v>
      </c>
      <c r="G60" s="142" t="s">
        <v>17</v>
      </c>
      <c r="H60" s="142" t="s">
        <v>17</v>
      </c>
      <c r="I60" s="98" t="s">
        <v>17</v>
      </c>
    </row>
    <row r="61" spans="1:9" ht="23.5" x14ac:dyDescent="0.35">
      <c r="A61" s="309"/>
      <c r="B61" s="140" t="s">
        <v>118</v>
      </c>
      <c r="C61" s="140" t="s">
        <v>113</v>
      </c>
      <c r="D61" s="150" t="s">
        <v>110</v>
      </c>
      <c r="E61" s="141">
        <v>0</v>
      </c>
      <c r="F61" s="141">
        <v>0</v>
      </c>
      <c r="G61" s="84" t="s">
        <v>17</v>
      </c>
      <c r="H61" s="84" t="s">
        <v>17</v>
      </c>
      <c r="I61" s="103" t="s">
        <v>17</v>
      </c>
    </row>
    <row r="62" spans="1:9" ht="15.5" x14ac:dyDescent="0.35">
      <c r="A62" s="160" t="s">
        <v>131</v>
      </c>
      <c r="B62" s="69"/>
      <c r="C62" s="161"/>
      <c r="D62" s="156"/>
      <c r="E62" s="70"/>
      <c r="F62" s="70"/>
      <c r="G62" s="82"/>
      <c r="H62" s="71"/>
      <c r="I62" s="106"/>
    </row>
    <row r="63" spans="1:9" ht="23.5" x14ac:dyDescent="0.35">
      <c r="A63" s="99"/>
      <c r="B63" s="140" t="s">
        <v>132</v>
      </c>
      <c r="C63" s="140" t="s">
        <v>133</v>
      </c>
      <c r="D63" s="150" t="s">
        <v>134</v>
      </c>
      <c r="E63" s="141">
        <v>16.920000000000002</v>
      </c>
      <c r="F63" s="162">
        <v>19.14</v>
      </c>
      <c r="G63" s="142" t="s">
        <v>17</v>
      </c>
      <c r="H63" s="142" t="s">
        <v>17</v>
      </c>
      <c r="I63" s="98" t="s">
        <v>17</v>
      </c>
    </row>
    <row r="64" spans="1:9" ht="23.5" x14ac:dyDescent="0.35">
      <c r="A64" s="99"/>
      <c r="B64" s="146" t="s">
        <v>132</v>
      </c>
      <c r="C64" s="136" t="s">
        <v>135</v>
      </c>
      <c r="D64" s="152" t="s">
        <v>134</v>
      </c>
      <c r="E64" s="36">
        <v>83.08</v>
      </c>
      <c r="F64" s="163">
        <v>80.86</v>
      </c>
      <c r="G64" s="43" t="s">
        <v>17</v>
      </c>
      <c r="H64" s="43" t="s">
        <v>17</v>
      </c>
      <c r="I64" s="97" t="s">
        <v>17</v>
      </c>
    </row>
    <row r="65" spans="1:9" ht="23.5" x14ac:dyDescent="0.35">
      <c r="A65" s="99"/>
      <c r="B65" s="164" t="s">
        <v>132</v>
      </c>
      <c r="C65" s="140" t="s">
        <v>136</v>
      </c>
      <c r="D65" s="150" t="s">
        <v>134</v>
      </c>
      <c r="E65" s="141">
        <v>42.56</v>
      </c>
      <c r="F65" s="162">
        <v>36.049999999999997</v>
      </c>
      <c r="G65" s="142" t="s">
        <v>17</v>
      </c>
      <c r="H65" s="142" t="s">
        <v>17</v>
      </c>
      <c r="I65" s="98" t="s">
        <v>17</v>
      </c>
    </row>
    <row r="66" spans="1:9" ht="23.5" x14ac:dyDescent="0.35">
      <c r="A66" s="99"/>
      <c r="B66" s="136" t="s">
        <v>132</v>
      </c>
      <c r="C66" s="136" t="s">
        <v>137</v>
      </c>
      <c r="D66" s="152" t="s">
        <v>134</v>
      </c>
      <c r="E66" s="36">
        <v>1.21</v>
      </c>
      <c r="F66" s="163">
        <v>3.9769999999999999</v>
      </c>
      <c r="G66" s="43" t="s">
        <v>17</v>
      </c>
      <c r="H66" s="43" t="s">
        <v>17</v>
      </c>
      <c r="I66" s="97" t="s">
        <v>17</v>
      </c>
    </row>
    <row r="67" spans="1:9" ht="23.5" x14ac:dyDescent="0.35">
      <c r="A67" s="99"/>
      <c r="B67" s="136" t="s">
        <v>132</v>
      </c>
      <c r="C67" s="136" t="s">
        <v>138</v>
      </c>
      <c r="D67" s="152" t="s">
        <v>134</v>
      </c>
      <c r="E67" s="36">
        <v>57.42</v>
      </c>
      <c r="F67" s="163">
        <v>59.99</v>
      </c>
      <c r="G67" s="142" t="s">
        <v>17</v>
      </c>
      <c r="H67" s="142" t="s">
        <v>17</v>
      </c>
      <c r="I67" s="98" t="s">
        <v>17</v>
      </c>
    </row>
    <row r="68" spans="1:9" ht="26" x14ac:dyDescent="0.35">
      <c r="A68" s="99"/>
      <c r="B68" s="164" t="s">
        <v>132</v>
      </c>
      <c r="C68" s="164" t="s">
        <v>139</v>
      </c>
      <c r="D68" s="165" t="s">
        <v>140</v>
      </c>
      <c r="E68" s="45">
        <v>358.59899999999999</v>
      </c>
      <c r="F68" s="166">
        <v>416.16</v>
      </c>
      <c r="G68" s="81" t="s">
        <v>141</v>
      </c>
      <c r="H68" s="43" t="s">
        <v>17</v>
      </c>
      <c r="I68" s="97" t="s">
        <v>17</v>
      </c>
    </row>
    <row r="69" spans="1:9" ht="23.5" x14ac:dyDescent="0.35">
      <c r="A69" s="99"/>
      <c r="B69" s="136" t="s">
        <v>132</v>
      </c>
      <c r="C69" s="136" t="s">
        <v>142</v>
      </c>
      <c r="D69" s="152" t="s">
        <v>140</v>
      </c>
      <c r="E69" s="36">
        <v>100.84</v>
      </c>
      <c r="F69" s="163">
        <v>138.52000000000001</v>
      </c>
      <c r="G69" s="43" t="s">
        <v>17</v>
      </c>
      <c r="H69" s="43" t="s">
        <v>17</v>
      </c>
      <c r="I69" s="97" t="s">
        <v>17</v>
      </c>
    </row>
    <row r="70" spans="1:9" ht="23.5" x14ac:dyDescent="0.35">
      <c r="A70" s="99"/>
      <c r="B70" s="136" t="s">
        <v>132</v>
      </c>
      <c r="C70" s="136" t="s">
        <v>143</v>
      </c>
      <c r="D70" s="152" t="s">
        <v>140</v>
      </c>
      <c r="E70" s="36">
        <v>4.3540000000000001</v>
      </c>
      <c r="F70" s="163">
        <v>1.4119999999999999</v>
      </c>
      <c r="G70" s="142" t="s">
        <v>17</v>
      </c>
      <c r="H70" s="142" t="s">
        <v>17</v>
      </c>
      <c r="I70" s="98" t="s">
        <v>17</v>
      </c>
    </row>
    <row r="71" spans="1:9" ht="23.5" x14ac:dyDescent="0.35">
      <c r="A71" s="99"/>
      <c r="B71" s="140" t="s">
        <v>144</v>
      </c>
      <c r="C71" s="140" t="s">
        <v>144</v>
      </c>
      <c r="D71" s="150" t="s">
        <v>145</v>
      </c>
      <c r="E71" s="216">
        <v>1.1000000000000001</v>
      </c>
      <c r="F71" s="216">
        <v>0.1113</v>
      </c>
      <c r="G71" s="80" t="s">
        <v>116</v>
      </c>
      <c r="H71" s="43" t="s">
        <v>17</v>
      </c>
      <c r="I71" s="97" t="s">
        <v>17</v>
      </c>
    </row>
    <row r="72" spans="1:9" ht="15.5" x14ac:dyDescent="0.35">
      <c r="A72" s="160" t="s">
        <v>148</v>
      </c>
      <c r="B72" s="161"/>
      <c r="C72" s="58"/>
      <c r="D72" s="57"/>
      <c r="E72" s="70"/>
      <c r="F72" s="70"/>
      <c r="G72" s="82"/>
      <c r="H72" s="71"/>
      <c r="I72" s="106"/>
    </row>
    <row r="73" spans="1:9" ht="23.5" x14ac:dyDescent="0.35">
      <c r="A73" s="99"/>
      <c r="B73" s="144" t="s">
        <v>149</v>
      </c>
      <c r="C73" s="144" t="s">
        <v>39</v>
      </c>
      <c r="D73" s="158" t="s">
        <v>150</v>
      </c>
      <c r="E73" s="42">
        <v>14</v>
      </c>
      <c r="F73" s="42">
        <v>14</v>
      </c>
      <c r="G73" s="87" t="s">
        <v>17</v>
      </c>
      <c r="H73" s="87" t="s">
        <v>17</v>
      </c>
      <c r="I73" s="107" t="s">
        <v>17</v>
      </c>
    </row>
    <row r="76" spans="1:9" x14ac:dyDescent="0.35">
      <c r="D76" s="5"/>
      <c r="E76" s="17"/>
    </row>
    <row r="77" spans="1:9" x14ac:dyDescent="0.35">
      <c r="D77" s="5"/>
    </row>
    <row r="78" spans="1:9" x14ac:dyDescent="0.35">
      <c r="D78" s="5"/>
      <c r="H78" s="59"/>
    </row>
    <row r="79" spans="1:9" x14ac:dyDescent="0.35">
      <c r="D79" s="5"/>
    </row>
    <row r="80" spans="1:9"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row r="250" spans="4:4" x14ac:dyDescent="0.35">
      <c r="D250" s="5"/>
    </row>
    <row r="251" spans="4:4" x14ac:dyDescent="0.35">
      <c r="D251" s="5"/>
    </row>
    <row r="252" spans="4:4" x14ac:dyDescent="0.35">
      <c r="D252" s="5"/>
    </row>
    <row r="253" spans="4:4" x14ac:dyDescent="0.35">
      <c r="D253" s="5"/>
    </row>
    <row r="254" spans="4:4" x14ac:dyDescent="0.35">
      <c r="D254" s="5"/>
    </row>
    <row r="255" spans="4:4" x14ac:dyDescent="0.35">
      <c r="D255" s="5"/>
    </row>
    <row r="256" spans="4:4" x14ac:dyDescent="0.35">
      <c r="D256" s="5"/>
    </row>
    <row r="257" spans="4:4" x14ac:dyDescent="0.35">
      <c r="D257" s="5"/>
    </row>
    <row r="258" spans="4:4" x14ac:dyDescent="0.35">
      <c r="D258" s="5"/>
    </row>
    <row r="259" spans="4:4" x14ac:dyDescent="0.35">
      <c r="D259" s="5"/>
    </row>
  </sheetData>
  <mergeCells count="5">
    <mergeCell ref="A16:A22"/>
    <mergeCell ref="A23:A27"/>
    <mergeCell ref="A46:A50"/>
    <mergeCell ref="A52:A55"/>
    <mergeCell ref="A57:A6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59894-0855-42D7-AF10-B0075276442B}">
  <dimension ref="A7:BB259"/>
  <sheetViews>
    <sheetView zoomScale="45" workbookViewId="0">
      <selection activeCell="I31" sqref="I31"/>
    </sheetView>
  </sheetViews>
  <sheetFormatPr defaultRowHeight="14.5" x14ac:dyDescent="0.35"/>
  <cols>
    <col min="1" max="1" width="10.453125" style="5" customWidth="1"/>
    <col min="2" max="2" width="75.7265625" style="5" customWidth="1"/>
    <col min="3" max="3" width="97.453125" style="5" customWidth="1"/>
    <col min="4" max="4" width="29.7265625" style="6" bestFit="1" customWidth="1"/>
    <col min="5" max="5" width="12.453125" style="5" customWidth="1"/>
    <col min="6" max="6" width="13.1796875" style="5" customWidth="1"/>
    <col min="7" max="7" width="23.7265625" style="73" customWidth="1"/>
    <col min="8" max="8" width="16.54296875" style="5" customWidth="1"/>
    <col min="9" max="9" width="29.81640625" style="5" customWidth="1"/>
    <col min="10" max="10" width="8.7265625" style="5" bestFit="1" customWidth="1"/>
    <col min="11" max="51" width="9.1796875" style="5"/>
  </cols>
  <sheetData>
    <row r="7" spans="1:9" ht="17.5" x14ac:dyDescent="0.35">
      <c r="A7" s="122" t="s">
        <v>0</v>
      </c>
    </row>
    <row r="8" spans="1:9" ht="17.5" x14ac:dyDescent="0.35">
      <c r="A8" s="122" t="s">
        <v>1</v>
      </c>
    </row>
    <row r="10" spans="1:9" x14ac:dyDescent="0.35">
      <c r="A10" s="7" t="s">
        <v>2</v>
      </c>
    </row>
    <row r="11" spans="1:9" x14ac:dyDescent="0.35">
      <c r="A11" s="7"/>
      <c r="B11" s="7"/>
      <c r="C11" s="7"/>
      <c r="D11" s="7"/>
      <c r="E11" s="7"/>
      <c r="F11" s="7"/>
      <c r="G11" s="72"/>
      <c r="H11" s="7"/>
      <c r="I11" s="7"/>
    </row>
    <row r="13" spans="1:9" ht="17.5" x14ac:dyDescent="0.35">
      <c r="A13" s="123" t="s">
        <v>233</v>
      </c>
    </row>
    <row r="14" spans="1:9" ht="15" x14ac:dyDescent="0.35">
      <c r="A14" s="124"/>
      <c r="B14" s="125"/>
      <c r="C14" s="125" t="s">
        <v>4</v>
      </c>
      <c r="D14" s="126" t="s">
        <v>5</v>
      </c>
      <c r="E14" s="126" t="s">
        <v>6</v>
      </c>
      <c r="F14" s="126" t="s">
        <v>7</v>
      </c>
      <c r="G14" s="127" t="s">
        <v>8</v>
      </c>
      <c r="H14" s="126" t="s">
        <v>10</v>
      </c>
      <c r="I14" s="128" t="s">
        <v>11</v>
      </c>
    </row>
    <row r="15" spans="1:9" ht="15.5" x14ac:dyDescent="0.35">
      <c r="A15" s="129" t="s">
        <v>234</v>
      </c>
      <c r="B15" s="130"/>
      <c r="C15" s="130"/>
      <c r="D15" s="131"/>
      <c r="I15" s="26"/>
    </row>
    <row r="16" spans="1:9" ht="23.5" x14ac:dyDescent="0.35">
      <c r="A16" s="303"/>
      <c r="B16" s="132" t="s">
        <v>13</v>
      </c>
      <c r="C16" s="133" t="s">
        <v>14</v>
      </c>
      <c r="D16" s="134" t="s">
        <v>15</v>
      </c>
      <c r="E16" s="45">
        <v>88373</v>
      </c>
      <c r="F16" s="45">
        <v>83519</v>
      </c>
      <c r="G16" s="75" t="s">
        <v>16</v>
      </c>
      <c r="H16" s="43" t="s">
        <v>17</v>
      </c>
      <c r="I16" s="97" t="s">
        <v>17</v>
      </c>
    </row>
    <row r="17" spans="1:9" ht="23.5" x14ac:dyDescent="0.35">
      <c r="A17" s="304"/>
      <c r="B17" s="135" t="s">
        <v>13</v>
      </c>
      <c r="C17" s="136" t="s">
        <v>18</v>
      </c>
      <c r="D17" s="137" t="s">
        <v>19</v>
      </c>
      <c r="E17" s="138">
        <v>0.27</v>
      </c>
      <c r="F17" s="138">
        <v>0.34</v>
      </c>
      <c r="G17" s="43" t="s">
        <v>17</v>
      </c>
      <c r="H17" s="43" t="s">
        <v>17</v>
      </c>
      <c r="I17" s="97" t="s">
        <v>17</v>
      </c>
    </row>
    <row r="18" spans="1:9" ht="23.5" x14ac:dyDescent="0.35">
      <c r="A18" s="304"/>
      <c r="B18" s="139" t="s">
        <v>13</v>
      </c>
      <c r="C18" s="140" t="s">
        <v>20</v>
      </c>
      <c r="D18" s="131" t="s">
        <v>15</v>
      </c>
      <c r="E18" s="141">
        <v>52993</v>
      </c>
      <c r="F18" s="141">
        <v>50884</v>
      </c>
      <c r="G18" s="43" t="s">
        <v>17</v>
      </c>
      <c r="H18" s="43" t="s">
        <v>17</v>
      </c>
      <c r="I18" s="97" t="s">
        <v>17</v>
      </c>
    </row>
    <row r="19" spans="1:9" ht="23.5" x14ac:dyDescent="0.35">
      <c r="A19" s="304"/>
      <c r="B19" s="135" t="s">
        <v>13</v>
      </c>
      <c r="C19" s="136" t="s">
        <v>21</v>
      </c>
      <c r="D19" s="137" t="s">
        <v>19</v>
      </c>
      <c r="E19" s="138">
        <v>0.73</v>
      </c>
      <c r="F19" s="138">
        <v>0.66</v>
      </c>
      <c r="G19" s="74" t="s">
        <v>22</v>
      </c>
      <c r="H19" s="142" t="s">
        <v>17</v>
      </c>
      <c r="I19" s="98" t="s">
        <v>17</v>
      </c>
    </row>
    <row r="20" spans="1:9" ht="23.5" x14ac:dyDescent="0.35">
      <c r="A20" s="304"/>
      <c r="B20" s="139" t="s">
        <v>13</v>
      </c>
      <c r="C20" s="140" t="s">
        <v>23</v>
      </c>
      <c r="D20" s="131" t="s">
        <v>24</v>
      </c>
      <c r="E20" s="141">
        <v>44</v>
      </c>
      <c r="F20" s="141">
        <v>40</v>
      </c>
      <c r="G20" s="43" t="s">
        <v>17</v>
      </c>
      <c r="H20" s="43" t="s">
        <v>17</v>
      </c>
      <c r="I20" s="97" t="s">
        <v>17</v>
      </c>
    </row>
    <row r="21" spans="1:9" ht="23.5" x14ac:dyDescent="0.35">
      <c r="A21" s="304"/>
      <c r="B21" s="135" t="s">
        <v>13</v>
      </c>
      <c r="C21" s="136" t="s">
        <v>25</v>
      </c>
      <c r="D21" s="137" t="s">
        <v>26</v>
      </c>
      <c r="E21" s="36">
        <v>114.8</v>
      </c>
      <c r="F21" s="36">
        <v>114.5</v>
      </c>
      <c r="G21" s="142" t="s">
        <v>17</v>
      </c>
      <c r="H21" s="142" t="s">
        <v>17</v>
      </c>
      <c r="I21" s="142" t="s">
        <v>17</v>
      </c>
    </row>
    <row r="22" spans="1:9" ht="23.5" x14ac:dyDescent="0.35">
      <c r="A22" s="305"/>
      <c r="B22" s="143" t="s">
        <v>13</v>
      </c>
      <c r="C22" s="144" t="s">
        <v>25</v>
      </c>
      <c r="D22" s="145" t="s">
        <v>27</v>
      </c>
      <c r="E22" s="48">
        <v>114</v>
      </c>
      <c r="F22" s="48">
        <v>113.4</v>
      </c>
      <c r="G22" s="43" t="s">
        <v>17</v>
      </c>
      <c r="H22" s="43" t="s">
        <v>17</v>
      </c>
      <c r="I22" s="97" t="s">
        <v>17</v>
      </c>
    </row>
    <row r="23" spans="1:9" ht="23.5" x14ac:dyDescent="0.35">
      <c r="A23" s="309"/>
      <c r="B23" s="136" t="s">
        <v>28</v>
      </c>
      <c r="C23" s="136" t="s">
        <v>29</v>
      </c>
      <c r="D23" s="137" t="s">
        <v>15</v>
      </c>
      <c r="E23" s="36">
        <v>20924</v>
      </c>
      <c r="F23" s="36">
        <v>20545</v>
      </c>
      <c r="G23" s="43" t="s">
        <v>17</v>
      </c>
      <c r="H23" s="43" t="s">
        <v>17</v>
      </c>
      <c r="I23" s="97" t="s">
        <v>17</v>
      </c>
    </row>
    <row r="24" spans="1:9" ht="23.5" x14ac:dyDescent="0.35">
      <c r="A24" s="309"/>
      <c r="B24" s="140" t="s">
        <v>28</v>
      </c>
      <c r="C24" s="140" t="s">
        <v>30</v>
      </c>
      <c r="D24" s="131" t="s">
        <v>15</v>
      </c>
      <c r="E24" s="141">
        <v>2555</v>
      </c>
      <c r="F24" s="141">
        <v>2486</v>
      </c>
      <c r="G24" s="142" t="s">
        <v>17</v>
      </c>
      <c r="H24" s="142" t="s">
        <v>17</v>
      </c>
      <c r="I24" s="98" t="s">
        <v>17</v>
      </c>
    </row>
    <row r="25" spans="1:9" ht="23.5" x14ac:dyDescent="0.35">
      <c r="A25" s="309"/>
      <c r="B25" s="146" t="s">
        <v>28</v>
      </c>
      <c r="C25" s="136" t="s">
        <v>31</v>
      </c>
      <c r="D25" s="137" t="s">
        <v>15</v>
      </c>
      <c r="E25" s="36">
        <v>65</v>
      </c>
      <c r="F25" s="36">
        <v>34</v>
      </c>
      <c r="G25" s="43" t="s">
        <v>17</v>
      </c>
      <c r="H25" s="43" t="s">
        <v>17</v>
      </c>
      <c r="I25" s="97" t="s">
        <v>17</v>
      </c>
    </row>
    <row r="26" spans="1:9" ht="23.5" x14ac:dyDescent="0.35">
      <c r="A26" s="309"/>
      <c r="B26" s="136" t="s">
        <v>28</v>
      </c>
      <c r="C26" s="136" t="s">
        <v>32</v>
      </c>
      <c r="D26" s="137" t="s">
        <v>15</v>
      </c>
      <c r="E26" s="36">
        <v>10909</v>
      </c>
      <c r="F26" s="36">
        <v>9570</v>
      </c>
      <c r="G26" s="43" t="s">
        <v>17</v>
      </c>
      <c r="H26" s="43" t="s">
        <v>17</v>
      </c>
      <c r="I26" s="97" t="s">
        <v>17</v>
      </c>
    </row>
    <row r="27" spans="1:9" ht="23.5" x14ac:dyDescent="0.35">
      <c r="A27" s="309"/>
      <c r="B27" s="140" t="s">
        <v>28</v>
      </c>
      <c r="C27" s="140" t="s">
        <v>33</v>
      </c>
      <c r="D27" s="131" t="s">
        <v>15</v>
      </c>
      <c r="E27" s="141">
        <v>928</v>
      </c>
      <c r="F27" s="141">
        <v>0</v>
      </c>
      <c r="G27" s="142" t="s">
        <v>17</v>
      </c>
      <c r="H27" s="142" t="s">
        <v>17</v>
      </c>
      <c r="I27" s="98" t="s">
        <v>17</v>
      </c>
    </row>
    <row r="28" spans="1:9" ht="15.5" x14ac:dyDescent="0.35">
      <c r="A28" s="147" t="s">
        <v>235</v>
      </c>
      <c r="B28" s="148"/>
      <c r="C28" s="148"/>
      <c r="D28" s="149"/>
      <c r="E28" s="20"/>
      <c r="F28" s="20"/>
      <c r="G28" s="76"/>
      <c r="H28" s="19"/>
      <c r="I28" s="101"/>
    </row>
    <row r="29" spans="1:9" ht="23.5" x14ac:dyDescent="0.35">
      <c r="A29" s="129"/>
      <c r="B29" s="140" t="s">
        <v>61</v>
      </c>
      <c r="C29" s="140" t="s">
        <v>62</v>
      </c>
      <c r="D29" s="150" t="s">
        <v>47</v>
      </c>
      <c r="E29" s="151">
        <v>7919.5169999999998</v>
      </c>
      <c r="F29" s="151">
        <v>7077.69</v>
      </c>
      <c r="G29" s="43" t="s">
        <v>17</v>
      </c>
      <c r="H29" s="43" t="s">
        <v>17</v>
      </c>
      <c r="I29" s="97" t="s">
        <v>17</v>
      </c>
    </row>
    <row r="30" spans="1:9" ht="23.5" x14ac:dyDescent="0.35">
      <c r="A30" s="129"/>
      <c r="B30" s="146" t="s">
        <v>61</v>
      </c>
      <c r="C30" s="136" t="s">
        <v>63</v>
      </c>
      <c r="D30" s="152" t="s">
        <v>47</v>
      </c>
      <c r="E30" s="199">
        <v>7705.83</v>
      </c>
      <c r="F30" s="200">
        <v>9910.16</v>
      </c>
      <c r="G30" s="43" t="s">
        <v>17</v>
      </c>
      <c r="H30" s="43" t="s">
        <v>17</v>
      </c>
      <c r="I30" s="97" t="s">
        <v>17</v>
      </c>
    </row>
    <row r="31" spans="1:9" ht="23.5" x14ac:dyDescent="0.35">
      <c r="A31" s="129"/>
      <c r="B31" s="136" t="s">
        <v>61</v>
      </c>
      <c r="C31" s="153" t="s">
        <v>65</v>
      </c>
      <c r="D31" s="154" t="s">
        <v>47</v>
      </c>
      <c r="E31" s="199">
        <f>SUM(E34:E43)</f>
        <v>308441</v>
      </c>
      <c r="F31" s="43" t="s">
        <v>17</v>
      </c>
      <c r="G31" s="43" t="s">
        <v>17</v>
      </c>
      <c r="H31" s="43" t="s">
        <v>17</v>
      </c>
      <c r="I31" s="97" t="s">
        <v>17</v>
      </c>
    </row>
    <row r="32" spans="1:9" ht="23.5" x14ac:dyDescent="0.35">
      <c r="A32" s="129"/>
      <c r="B32" s="146" t="s">
        <v>61</v>
      </c>
      <c r="C32" s="136" t="s">
        <v>69</v>
      </c>
      <c r="D32" s="152" t="s">
        <v>47</v>
      </c>
      <c r="E32" s="199">
        <f>SUM(E29:E31)</f>
        <v>324066.34700000001</v>
      </c>
      <c r="F32" s="43" t="s">
        <v>17</v>
      </c>
      <c r="G32" s="43" t="s">
        <v>17</v>
      </c>
      <c r="H32" s="43" t="s">
        <v>17</v>
      </c>
      <c r="I32" s="97" t="s">
        <v>17</v>
      </c>
    </row>
    <row r="33" spans="1:54" ht="23.5" x14ac:dyDescent="0.35">
      <c r="A33" s="129"/>
      <c r="B33" s="65" t="s">
        <v>61</v>
      </c>
      <c r="C33" s="34" t="s">
        <v>236</v>
      </c>
      <c r="D33" s="39" t="s">
        <v>47</v>
      </c>
      <c r="E33" s="12">
        <f>SUM(E29:E30)</f>
        <v>15625.347</v>
      </c>
      <c r="F33" s="12">
        <f>SUM(F29:F30)</f>
        <v>16987.849999999999</v>
      </c>
      <c r="G33" s="43" t="s">
        <v>17</v>
      </c>
      <c r="H33" s="43" t="s">
        <v>17</v>
      </c>
      <c r="I33" s="97" t="s">
        <v>17</v>
      </c>
      <c r="AZ33" s="5"/>
      <c r="BA33" s="5"/>
      <c r="BB33" s="5"/>
    </row>
    <row r="34" spans="1:54" ht="23.5" x14ac:dyDescent="0.35">
      <c r="A34" s="129"/>
      <c r="B34" s="146" t="s">
        <v>84</v>
      </c>
      <c r="C34" s="136" t="s">
        <v>85</v>
      </c>
      <c r="D34" s="152" t="s">
        <v>47</v>
      </c>
      <c r="E34" s="12">
        <v>254000</v>
      </c>
      <c r="F34" s="12">
        <v>301000</v>
      </c>
      <c r="G34" s="43" t="s">
        <v>17</v>
      </c>
      <c r="H34" s="43" t="s">
        <v>17</v>
      </c>
      <c r="I34" s="97" t="s">
        <v>17</v>
      </c>
    </row>
    <row r="35" spans="1:54" ht="23.5" x14ac:dyDescent="0.35">
      <c r="A35" s="129"/>
      <c r="B35" s="208" t="s">
        <v>84</v>
      </c>
      <c r="C35" s="208" t="s">
        <v>86</v>
      </c>
      <c r="D35" s="152" t="s">
        <v>47</v>
      </c>
      <c r="E35" s="141">
        <v>1304</v>
      </c>
      <c r="F35" s="43" t="s">
        <v>17</v>
      </c>
      <c r="G35" s="43" t="s">
        <v>17</v>
      </c>
      <c r="H35" s="43" t="s">
        <v>17</v>
      </c>
      <c r="I35" s="97" t="s">
        <v>17</v>
      </c>
    </row>
    <row r="36" spans="1:54" ht="23.5" x14ac:dyDescent="0.35">
      <c r="A36" s="129"/>
      <c r="B36" s="146" t="s">
        <v>84</v>
      </c>
      <c r="C36" s="136" t="s">
        <v>87</v>
      </c>
      <c r="D36" s="152" t="s">
        <v>47</v>
      </c>
      <c r="E36" s="141">
        <v>6300</v>
      </c>
      <c r="F36" s="43" t="s">
        <v>17</v>
      </c>
      <c r="G36" s="43" t="s">
        <v>17</v>
      </c>
      <c r="H36" s="43" t="s">
        <v>17</v>
      </c>
      <c r="I36" s="97" t="s">
        <v>17</v>
      </c>
    </row>
    <row r="37" spans="1:54" ht="23.5" x14ac:dyDescent="0.35">
      <c r="A37" s="129"/>
      <c r="B37" s="208" t="s">
        <v>84</v>
      </c>
      <c r="C37" s="208" t="s">
        <v>88</v>
      </c>
      <c r="D37" s="152" t="s">
        <v>47</v>
      </c>
      <c r="E37" s="12">
        <v>21500</v>
      </c>
      <c r="F37" s="12">
        <v>33100</v>
      </c>
      <c r="G37" s="43" t="s">
        <v>17</v>
      </c>
      <c r="H37" s="43" t="s">
        <v>17</v>
      </c>
      <c r="I37" s="97" t="s">
        <v>17</v>
      </c>
    </row>
    <row r="38" spans="1:54" ht="23.5" x14ac:dyDescent="0.35">
      <c r="A38" s="129"/>
      <c r="B38" s="146" t="s">
        <v>84</v>
      </c>
      <c r="C38" s="136" t="s">
        <v>89</v>
      </c>
      <c r="D38" s="152" t="s">
        <v>47</v>
      </c>
      <c r="E38" s="12">
        <v>3210</v>
      </c>
      <c r="F38" s="12">
        <v>3150</v>
      </c>
      <c r="G38" s="43" t="s">
        <v>17</v>
      </c>
      <c r="H38" s="43" t="s">
        <v>17</v>
      </c>
      <c r="I38" s="97" t="s">
        <v>17</v>
      </c>
    </row>
    <row r="39" spans="1:54" ht="23.5" x14ac:dyDescent="0.35">
      <c r="A39" s="129"/>
      <c r="B39" s="208" t="s">
        <v>84</v>
      </c>
      <c r="C39" s="208" t="s">
        <v>90</v>
      </c>
      <c r="D39" s="152" t="s">
        <v>47</v>
      </c>
      <c r="E39" s="12">
        <v>316</v>
      </c>
      <c r="F39" s="12">
        <v>243</v>
      </c>
      <c r="G39" s="43" t="s">
        <v>17</v>
      </c>
      <c r="H39" s="43" t="s">
        <v>17</v>
      </c>
      <c r="I39" s="97" t="s">
        <v>17</v>
      </c>
    </row>
    <row r="40" spans="1:54" ht="23.5" x14ac:dyDescent="0.35">
      <c r="A40" s="129"/>
      <c r="B40" s="146" t="s">
        <v>84</v>
      </c>
      <c r="C40" s="136" t="s">
        <v>91</v>
      </c>
      <c r="D40" s="152" t="s">
        <v>47</v>
      </c>
      <c r="E40" s="141">
        <v>5630</v>
      </c>
      <c r="F40" s="43" t="s">
        <v>17</v>
      </c>
      <c r="G40" s="43" t="s">
        <v>17</v>
      </c>
      <c r="H40" s="43" t="s">
        <v>17</v>
      </c>
      <c r="I40" s="97" t="s">
        <v>17</v>
      </c>
    </row>
    <row r="41" spans="1:54" ht="23.5" x14ac:dyDescent="0.35">
      <c r="A41" s="129"/>
      <c r="B41" s="146" t="s">
        <v>84</v>
      </c>
      <c r="C41" s="136" t="s">
        <v>237</v>
      </c>
      <c r="D41" s="152" t="s">
        <v>47</v>
      </c>
      <c r="E41" s="12">
        <v>13900</v>
      </c>
      <c r="F41" s="12">
        <v>29900</v>
      </c>
      <c r="G41" s="43" t="s">
        <v>17</v>
      </c>
      <c r="H41" s="43" t="s">
        <v>17</v>
      </c>
      <c r="I41" s="97" t="s">
        <v>17</v>
      </c>
    </row>
    <row r="42" spans="1:54" ht="23.5" x14ac:dyDescent="0.35">
      <c r="A42" s="129"/>
      <c r="B42" s="146" t="s">
        <v>84</v>
      </c>
      <c r="C42" s="136" t="s">
        <v>96</v>
      </c>
      <c r="D42" s="152" t="s">
        <v>47</v>
      </c>
      <c r="E42" s="12">
        <v>661</v>
      </c>
      <c r="F42" s="12">
        <v>1450</v>
      </c>
      <c r="G42" s="43" t="s">
        <v>17</v>
      </c>
      <c r="H42" s="43" t="s">
        <v>17</v>
      </c>
      <c r="I42" s="97" t="s">
        <v>17</v>
      </c>
    </row>
    <row r="43" spans="1:54" ht="23.5" x14ac:dyDescent="0.35">
      <c r="A43" s="129"/>
      <c r="B43" s="208" t="s">
        <v>84</v>
      </c>
      <c r="C43" s="208" t="s">
        <v>97</v>
      </c>
      <c r="D43" s="152" t="s">
        <v>47</v>
      </c>
      <c r="E43" s="12">
        <v>1620</v>
      </c>
      <c r="F43" s="12">
        <v>1520</v>
      </c>
      <c r="G43" s="43" t="s">
        <v>17</v>
      </c>
      <c r="H43" s="43" t="s">
        <v>17</v>
      </c>
      <c r="I43" s="97" t="s">
        <v>17</v>
      </c>
    </row>
    <row r="44" spans="1:54" ht="23.5" x14ac:dyDescent="0.35">
      <c r="A44" s="129"/>
      <c r="B44" s="208" t="s">
        <v>84</v>
      </c>
      <c r="C44" s="208" t="s">
        <v>100</v>
      </c>
      <c r="D44" s="152" t="s">
        <v>47</v>
      </c>
      <c r="E44" s="43" t="s">
        <v>17</v>
      </c>
      <c r="F44" s="43" t="s">
        <v>17</v>
      </c>
      <c r="G44" s="43" t="s">
        <v>17</v>
      </c>
      <c r="H44" s="43" t="s">
        <v>17</v>
      </c>
      <c r="I44" s="97" t="s">
        <v>17</v>
      </c>
    </row>
    <row r="45" spans="1:54" ht="15.5" x14ac:dyDescent="0.35">
      <c r="A45" s="147" t="s">
        <v>52</v>
      </c>
      <c r="B45" s="155"/>
      <c r="C45" s="155"/>
      <c r="D45" s="149"/>
      <c r="E45" s="20"/>
      <c r="F45" s="20"/>
      <c r="G45" s="76"/>
      <c r="H45" s="19"/>
      <c r="I45" s="101"/>
    </row>
    <row r="46" spans="1:54" ht="23.5" x14ac:dyDescent="0.35">
      <c r="A46" s="315"/>
      <c r="B46" s="140" t="s">
        <v>53</v>
      </c>
      <c r="C46" s="140" t="s">
        <v>54</v>
      </c>
      <c r="D46" s="150" t="s">
        <v>55</v>
      </c>
      <c r="E46" s="141">
        <v>26</v>
      </c>
      <c r="F46" s="141">
        <v>7</v>
      </c>
      <c r="G46" s="142" t="s">
        <v>17</v>
      </c>
      <c r="H46" s="142" t="s">
        <v>17</v>
      </c>
      <c r="I46" s="98" t="s">
        <v>17</v>
      </c>
    </row>
    <row r="47" spans="1:54" ht="23.5" x14ac:dyDescent="0.35">
      <c r="A47" s="315"/>
      <c r="B47" s="146" t="s">
        <v>53</v>
      </c>
      <c r="C47" s="136" t="s">
        <v>56</v>
      </c>
      <c r="D47" s="152" t="s">
        <v>24</v>
      </c>
      <c r="E47" s="36">
        <v>0</v>
      </c>
      <c r="F47" s="36">
        <v>0</v>
      </c>
      <c r="G47" s="43" t="s">
        <v>17</v>
      </c>
      <c r="H47" s="43" t="s">
        <v>17</v>
      </c>
      <c r="I47" s="97" t="s">
        <v>17</v>
      </c>
    </row>
    <row r="48" spans="1:54" ht="23.5" x14ac:dyDescent="0.35">
      <c r="A48" s="315"/>
      <c r="B48" s="140" t="s">
        <v>53</v>
      </c>
      <c r="C48" s="140" t="s">
        <v>57</v>
      </c>
      <c r="D48" s="150" t="s">
        <v>55</v>
      </c>
      <c r="E48" s="141">
        <v>0</v>
      </c>
      <c r="F48" s="141">
        <v>0</v>
      </c>
      <c r="G48" s="142" t="s">
        <v>17</v>
      </c>
      <c r="H48" s="142" t="s">
        <v>17</v>
      </c>
      <c r="I48" s="98" t="s">
        <v>17</v>
      </c>
    </row>
    <row r="49" spans="1:9" ht="23.5" x14ac:dyDescent="0.35">
      <c r="A49" s="315"/>
      <c r="B49" s="146" t="s">
        <v>53</v>
      </c>
      <c r="C49" s="136" t="s">
        <v>58</v>
      </c>
      <c r="D49" s="152" t="s">
        <v>24</v>
      </c>
      <c r="E49" s="36">
        <v>0</v>
      </c>
      <c r="F49" s="36">
        <v>0</v>
      </c>
      <c r="G49" s="43" t="s">
        <v>17</v>
      </c>
      <c r="H49" s="43" t="s">
        <v>17</v>
      </c>
      <c r="I49" s="97" t="s">
        <v>17</v>
      </c>
    </row>
    <row r="50" spans="1:9" ht="23.5" x14ac:dyDescent="0.35">
      <c r="A50" s="315"/>
      <c r="B50" s="140" t="s">
        <v>53</v>
      </c>
      <c r="C50" s="140" t="s">
        <v>59</v>
      </c>
      <c r="D50" s="150" t="s">
        <v>47</v>
      </c>
      <c r="E50" s="141">
        <v>110</v>
      </c>
      <c r="F50" s="141">
        <v>29.51</v>
      </c>
      <c r="G50" s="142" t="s">
        <v>17</v>
      </c>
      <c r="H50" s="142" t="s">
        <v>17</v>
      </c>
      <c r="I50" s="98" t="s">
        <v>17</v>
      </c>
    </row>
    <row r="51" spans="1:9" ht="15.5" x14ac:dyDescent="0.35">
      <c r="A51" s="147" t="s">
        <v>107</v>
      </c>
      <c r="B51" s="69"/>
      <c r="C51" s="58"/>
      <c r="D51" s="156"/>
      <c r="E51" s="70"/>
      <c r="F51" s="70"/>
      <c r="G51" s="197"/>
      <c r="H51" s="71"/>
      <c r="I51" s="106"/>
    </row>
    <row r="52" spans="1:9" ht="23.5" x14ac:dyDescent="0.35">
      <c r="A52" s="309"/>
      <c r="B52" s="144" t="s">
        <v>108</v>
      </c>
      <c r="C52" s="157" t="s">
        <v>109</v>
      </c>
      <c r="D52" s="158" t="s">
        <v>110</v>
      </c>
      <c r="E52" s="48">
        <v>0</v>
      </c>
      <c r="F52" s="48">
        <v>0</v>
      </c>
      <c r="G52" s="142" t="s">
        <v>17</v>
      </c>
      <c r="H52" s="142" t="s">
        <v>17</v>
      </c>
      <c r="I52" s="98" t="s">
        <v>17</v>
      </c>
    </row>
    <row r="53" spans="1:9" ht="23.5" x14ac:dyDescent="0.35">
      <c r="A53" s="309"/>
      <c r="B53" s="136" t="s">
        <v>108</v>
      </c>
      <c r="C53" s="159" t="s">
        <v>111</v>
      </c>
      <c r="D53" s="152" t="s">
        <v>110</v>
      </c>
      <c r="E53" s="36">
        <v>0</v>
      </c>
      <c r="F53" s="36">
        <v>0</v>
      </c>
      <c r="G53" s="43" t="s">
        <v>17</v>
      </c>
      <c r="H53" s="43" t="s">
        <v>17</v>
      </c>
      <c r="I53" s="97" t="s">
        <v>17</v>
      </c>
    </row>
    <row r="54" spans="1:9" ht="23.5" x14ac:dyDescent="0.35">
      <c r="A54" s="309"/>
      <c r="B54" s="136" t="s">
        <v>108</v>
      </c>
      <c r="C54" s="159" t="s">
        <v>112</v>
      </c>
      <c r="D54" s="152" t="s">
        <v>110</v>
      </c>
      <c r="E54" s="36">
        <v>0</v>
      </c>
      <c r="F54" s="36">
        <v>0</v>
      </c>
      <c r="G54" s="142" t="s">
        <v>17</v>
      </c>
      <c r="H54" s="142" t="s">
        <v>17</v>
      </c>
      <c r="I54" s="98" t="s">
        <v>17</v>
      </c>
    </row>
    <row r="55" spans="1:9" ht="23.5" x14ac:dyDescent="0.35">
      <c r="A55" s="309"/>
      <c r="B55" s="164" t="s">
        <v>108</v>
      </c>
      <c r="C55" s="198" t="s">
        <v>113</v>
      </c>
      <c r="D55" s="165" t="s">
        <v>110</v>
      </c>
      <c r="E55" s="45">
        <v>1345</v>
      </c>
      <c r="F55" s="45">
        <v>1300</v>
      </c>
      <c r="G55" s="84" t="s">
        <v>17</v>
      </c>
      <c r="H55" s="84" t="s">
        <v>17</v>
      </c>
      <c r="I55" s="103" t="s">
        <v>17</v>
      </c>
    </row>
    <row r="56" spans="1:9" ht="15.5" x14ac:dyDescent="0.35">
      <c r="A56" s="160" t="s">
        <v>117</v>
      </c>
      <c r="B56" s="69"/>
      <c r="C56" s="58"/>
      <c r="D56" s="156"/>
      <c r="E56" s="70"/>
      <c r="F56" s="70"/>
      <c r="G56" s="82"/>
      <c r="H56" s="71"/>
      <c r="I56" s="106"/>
    </row>
    <row r="57" spans="1:9" ht="23.5" x14ac:dyDescent="0.35">
      <c r="A57" s="309"/>
      <c r="B57" s="144" t="s">
        <v>118</v>
      </c>
      <c r="C57" s="144" t="s">
        <v>119</v>
      </c>
      <c r="D57" s="158" t="s">
        <v>110</v>
      </c>
      <c r="E57" s="48">
        <v>94994.69</v>
      </c>
      <c r="F57" s="48">
        <v>106370.084</v>
      </c>
      <c r="G57" s="87" t="s">
        <v>17</v>
      </c>
      <c r="H57" s="87" t="s">
        <v>17</v>
      </c>
      <c r="I57" s="107" t="s">
        <v>17</v>
      </c>
    </row>
    <row r="58" spans="1:9" ht="23.5" x14ac:dyDescent="0.35">
      <c r="A58" s="309"/>
      <c r="B58" s="136" t="s">
        <v>118</v>
      </c>
      <c r="C58" s="136" t="s">
        <v>109</v>
      </c>
      <c r="D58" s="152" t="s">
        <v>110</v>
      </c>
      <c r="E58" s="36">
        <v>562</v>
      </c>
      <c r="F58" s="36">
        <v>1842.8</v>
      </c>
      <c r="G58" s="142" t="s">
        <v>17</v>
      </c>
      <c r="H58" s="142" t="s">
        <v>17</v>
      </c>
      <c r="I58" s="98" t="s">
        <v>17</v>
      </c>
    </row>
    <row r="59" spans="1:9" ht="23.5" x14ac:dyDescent="0.35">
      <c r="A59" s="309"/>
      <c r="B59" s="136" t="s">
        <v>118</v>
      </c>
      <c r="C59" s="136" t="s">
        <v>111</v>
      </c>
      <c r="D59" s="152" t="s">
        <v>110</v>
      </c>
      <c r="E59" s="36">
        <v>81519.53</v>
      </c>
      <c r="F59" s="36">
        <v>90452.82</v>
      </c>
      <c r="G59" s="43" t="s">
        <v>17</v>
      </c>
      <c r="H59" s="43" t="s">
        <v>17</v>
      </c>
      <c r="I59" s="97" t="s">
        <v>17</v>
      </c>
    </row>
    <row r="60" spans="1:9" ht="23.5" x14ac:dyDescent="0.35">
      <c r="A60" s="309"/>
      <c r="B60" s="136" t="s">
        <v>118</v>
      </c>
      <c r="C60" s="136" t="s">
        <v>112</v>
      </c>
      <c r="D60" s="152" t="s">
        <v>110</v>
      </c>
      <c r="E60" s="36">
        <v>0</v>
      </c>
      <c r="F60" s="36">
        <v>0</v>
      </c>
      <c r="G60" s="142" t="s">
        <v>17</v>
      </c>
      <c r="H60" s="142" t="s">
        <v>17</v>
      </c>
      <c r="I60" s="98" t="s">
        <v>17</v>
      </c>
    </row>
    <row r="61" spans="1:9" ht="23.5" x14ac:dyDescent="0.35">
      <c r="A61" s="309"/>
      <c r="B61" s="140" t="s">
        <v>118</v>
      </c>
      <c r="C61" s="140" t="s">
        <v>113</v>
      </c>
      <c r="D61" s="150" t="s">
        <v>110</v>
      </c>
      <c r="E61" s="141">
        <v>12913.17</v>
      </c>
      <c r="F61" s="141">
        <v>14074.46</v>
      </c>
      <c r="G61" s="84" t="s">
        <v>17</v>
      </c>
      <c r="H61" s="84" t="s">
        <v>17</v>
      </c>
      <c r="I61" s="103" t="s">
        <v>17</v>
      </c>
    </row>
    <row r="62" spans="1:9" ht="15.5" x14ac:dyDescent="0.35">
      <c r="A62" s="160" t="s">
        <v>131</v>
      </c>
      <c r="B62" s="69"/>
      <c r="C62" s="161"/>
      <c r="D62" s="156"/>
      <c r="E62" s="70"/>
      <c r="F62" s="70"/>
      <c r="G62" s="82"/>
      <c r="H62" s="71"/>
      <c r="I62" s="106"/>
    </row>
    <row r="63" spans="1:9" ht="23.5" x14ac:dyDescent="0.35">
      <c r="A63" s="99"/>
      <c r="B63" s="140" t="s">
        <v>132</v>
      </c>
      <c r="C63" s="140" t="s">
        <v>133</v>
      </c>
      <c r="D63" s="150" t="s">
        <v>134</v>
      </c>
      <c r="E63" s="141">
        <v>0.97</v>
      </c>
      <c r="F63" s="162">
        <v>2.36</v>
      </c>
      <c r="G63" s="142" t="s">
        <v>17</v>
      </c>
      <c r="H63" s="142" t="s">
        <v>17</v>
      </c>
      <c r="I63" s="98" t="s">
        <v>17</v>
      </c>
    </row>
    <row r="64" spans="1:9" ht="23.5" x14ac:dyDescent="0.35">
      <c r="A64" s="99"/>
      <c r="B64" s="146" t="s">
        <v>132</v>
      </c>
      <c r="C64" s="136" t="s">
        <v>135</v>
      </c>
      <c r="D64" s="152" t="s">
        <v>134</v>
      </c>
      <c r="E64" s="36">
        <v>99.02</v>
      </c>
      <c r="F64" s="163">
        <v>97.64</v>
      </c>
      <c r="G64" s="43" t="s">
        <v>17</v>
      </c>
      <c r="H64" s="43" t="s">
        <v>17</v>
      </c>
      <c r="I64" s="97" t="s">
        <v>17</v>
      </c>
    </row>
    <row r="65" spans="1:9" ht="23.5" x14ac:dyDescent="0.35">
      <c r="A65" s="99"/>
      <c r="B65" s="164" t="s">
        <v>132</v>
      </c>
      <c r="C65" s="140" t="s">
        <v>136</v>
      </c>
      <c r="D65" s="150" t="s">
        <v>134</v>
      </c>
      <c r="E65" s="141">
        <v>59.1</v>
      </c>
      <c r="F65" s="162">
        <v>62.51</v>
      </c>
      <c r="G65" s="142" t="s">
        <v>17</v>
      </c>
      <c r="H65" s="142" t="s">
        <v>17</v>
      </c>
      <c r="I65" s="98" t="s">
        <v>17</v>
      </c>
    </row>
    <row r="66" spans="1:9" ht="23.5" x14ac:dyDescent="0.35">
      <c r="A66" s="99"/>
      <c r="B66" s="136" t="s">
        <v>132</v>
      </c>
      <c r="C66" s="136" t="s">
        <v>137</v>
      </c>
      <c r="D66" s="152" t="s">
        <v>134</v>
      </c>
      <c r="E66" s="36">
        <v>0.62</v>
      </c>
      <c r="F66" s="163">
        <v>0.66800000000000004</v>
      </c>
      <c r="G66" s="43" t="s">
        <v>17</v>
      </c>
      <c r="H66" s="43" t="s">
        <v>17</v>
      </c>
      <c r="I66" s="97" t="s">
        <v>17</v>
      </c>
    </row>
    <row r="67" spans="1:9" ht="23.5" x14ac:dyDescent="0.35">
      <c r="A67" s="99"/>
      <c r="B67" s="136" t="s">
        <v>132</v>
      </c>
      <c r="C67" s="136" t="s">
        <v>138</v>
      </c>
      <c r="D67" s="152" t="s">
        <v>134</v>
      </c>
      <c r="E67" s="36">
        <v>40.9</v>
      </c>
      <c r="F67" s="163">
        <v>37.49</v>
      </c>
      <c r="G67" s="142" t="s">
        <v>17</v>
      </c>
      <c r="H67" s="142" t="s">
        <v>17</v>
      </c>
      <c r="I67" s="98" t="s">
        <v>17</v>
      </c>
    </row>
    <row r="68" spans="1:9" ht="26" x14ac:dyDescent="0.35">
      <c r="A68" s="99"/>
      <c r="B68" s="164" t="s">
        <v>132</v>
      </c>
      <c r="C68" s="164" t="s">
        <v>139</v>
      </c>
      <c r="D68" s="165" t="s">
        <v>140</v>
      </c>
      <c r="E68" s="45">
        <v>7543.52</v>
      </c>
      <c r="F68" s="166">
        <v>7646.6080000000002</v>
      </c>
      <c r="G68" s="81" t="s">
        <v>141</v>
      </c>
      <c r="H68" s="43" t="s">
        <v>17</v>
      </c>
      <c r="I68" s="97" t="s">
        <v>17</v>
      </c>
    </row>
    <row r="69" spans="1:9" ht="23.5" x14ac:dyDescent="0.35">
      <c r="A69" s="99"/>
      <c r="B69" s="136" t="s">
        <v>132</v>
      </c>
      <c r="C69" s="136" t="s">
        <v>142</v>
      </c>
      <c r="D69" s="152" t="s">
        <v>140</v>
      </c>
      <c r="E69" s="36">
        <v>4444.2479999999996</v>
      </c>
      <c r="F69" s="163">
        <v>4728.59</v>
      </c>
      <c r="G69" s="43" t="s">
        <v>17</v>
      </c>
      <c r="H69" s="43" t="s">
        <v>17</v>
      </c>
      <c r="I69" s="97" t="s">
        <v>17</v>
      </c>
    </row>
    <row r="70" spans="1:9" ht="23.5" x14ac:dyDescent="0.35">
      <c r="A70" s="99"/>
      <c r="B70" s="136" t="s">
        <v>132</v>
      </c>
      <c r="C70" s="136" t="s">
        <v>143</v>
      </c>
      <c r="D70" s="152" t="s">
        <v>140</v>
      </c>
      <c r="E70" s="36">
        <v>46.67</v>
      </c>
      <c r="F70" s="163">
        <v>50.81</v>
      </c>
      <c r="G70" s="142" t="s">
        <v>17</v>
      </c>
      <c r="H70" s="142" t="s">
        <v>17</v>
      </c>
      <c r="I70" s="98" t="s">
        <v>17</v>
      </c>
    </row>
    <row r="71" spans="1:9" ht="23.5" x14ac:dyDescent="0.35">
      <c r="A71" s="99"/>
      <c r="B71" s="140" t="s">
        <v>144</v>
      </c>
      <c r="C71" s="140" t="s">
        <v>144</v>
      </c>
      <c r="D71" s="150" t="s">
        <v>145</v>
      </c>
      <c r="E71" s="141">
        <v>10.5</v>
      </c>
      <c r="F71" s="141">
        <v>10</v>
      </c>
      <c r="G71" s="81" t="s">
        <v>116</v>
      </c>
      <c r="H71" s="84" t="s">
        <v>17</v>
      </c>
      <c r="I71" s="103" t="s">
        <v>17</v>
      </c>
    </row>
    <row r="72" spans="1:9" ht="15.5" x14ac:dyDescent="0.35">
      <c r="A72" s="202" t="s">
        <v>148</v>
      </c>
      <c r="B72" s="203"/>
      <c r="C72" s="204"/>
      <c r="D72" s="205"/>
      <c r="E72" s="206"/>
      <c r="F72" s="206"/>
      <c r="G72" s="79"/>
      <c r="H72" s="67"/>
      <c r="I72" s="108"/>
    </row>
    <row r="73" spans="1:9" ht="23.5" x14ac:dyDescent="0.35">
      <c r="A73" s="201"/>
      <c r="B73" s="136" t="s">
        <v>149</v>
      </c>
      <c r="C73" s="136" t="s">
        <v>38</v>
      </c>
      <c r="D73" s="152" t="s">
        <v>150</v>
      </c>
      <c r="E73" s="42">
        <v>8</v>
      </c>
      <c r="F73" s="42">
        <v>8</v>
      </c>
      <c r="G73" s="43" t="s">
        <v>17</v>
      </c>
      <c r="H73" s="43" t="s">
        <v>17</v>
      </c>
      <c r="I73" s="97" t="s">
        <v>17</v>
      </c>
    </row>
    <row r="76" spans="1:9" x14ac:dyDescent="0.35">
      <c r="D76" s="5"/>
      <c r="E76" s="17"/>
    </row>
    <row r="77" spans="1:9" x14ac:dyDescent="0.35">
      <c r="D77" s="5"/>
    </row>
    <row r="78" spans="1:9" x14ac:dyDescent="0.35">
      <c r="D78" s="5"/>
      <c r="H78" s="59"/>
    </row>
    <row r="79" spans="1:9" x14ac:dyDescent="0.35">
      <c r="D79" s="5"/>
    </row>
    <row r="80" spans="1:9"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row r="250" spans="4:4" x14ac:dyDescent="0.35">
      <c r="D250" s="5"/>
    </row>
    <row r="251" spans="4:4" x14ac:dyDescent="0.35">
      <c r="D251" s="5"/>
    </row>
    <row r="252" spans="4:4" x14ac:dyDescent="0.35">
      <c r="D252" s="5"/>
    </row>
    <row r="253" spans="4:4" x14ac:dyDescent="0.35">
      <c r="D253" s="5"/>
    </row>
    <row r="254" spans="4:4" x14ac:dyDescent="0.35">
      <c r="D254" s="5"/>
    </row>
    <row r="255" spans="4:4" x14ac:dyDescent="0.35">
      <c r="D255" s="5"/>
    </row>
    <row r="256" spans="4:4" x14ac:dyDescent="0.35">
      <c r="D256" s="5"/>
    </row>
    <row r="257" spans="4:4" x14ac:dyDescent="0.35">
      <c r="D257" s="5"/>
    </row>
    <row r="258" spans="4:4" x14ac:dyDescent="0.35">
      <c r="D258" s="5"/>
    </row>
    <row r="259" spans="4:4" x14ac:dyDescent="0.35">
      <c r="D259" s="5"/>
    </row>
  </sheetData>
  <mergeCells count="5">
    <mergeCell ref="A16:A22"/>
    <mergeCell ref="A23:A27"/>
    <mergeCell ref="A46:A50"/>
    <mergeCell ref="A52:A55"/>
    <mergeCell ref="A57:A6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3c307f-9f9b-421b-aa1d-73d55d5a96d1">
      <Terms xmlns="http://schemas.microsoft.com/office/infopath/2007/PartnerControls"/>
    </lcf76f155ced4ddcb4097134ff3c332f>
    <TaxCatchAll xmlns="da989876-bb29-478a-b7f1-33d9c6405b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2FF9ABDA7DD146A0BE10E07EB05762" ma:contentTypeVersion="12" ma:contentTypeDescription="Create a new document." ma:contentTypeScope="" ma:versionID="13f0b62d975180000ba62e4fedd2ae07">
  <xsd:schema xmlns:xsd="http://www.w3.org/2001/XMLSchema" xmlns:xs="http://www.w3.org/2001/XMLSchema" xmlns:p="http://schemas.microsoft.com/office/2006/metadata/properties" xmlns:ns2="3f3c307f-9f9b-421b-aa1d-73d55d5a96d1" xmlns:ns3="da989876-bb29-478a-b7f1-33d9c6405bf0" targetNamespace="http://schemas.microsoft.com/office/2006/metadata/properties" ma:root="true" ma:fieldsID="195ddd8e0215ade285d375d24dd9e987" ns2:_="" ns3:_="">
    <xsd:import namespace="3f3c307f-9f9b-421b-aa1d-73d55d5a96d1"/>
    <xsd:import namespace="da989876-bb29-478a-b7f1-33d9c6405b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c307f-9f9b-421b-aa1d-73d55d5a96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1a8e7f7-5625-4f4c-a95b-65a6bf51c2a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989876-bb29-478a-b7f1-33d9c6405bf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24bef68-9eb9-4acd-aa34-2c8a280979db}" ma:internalName="TaxCatchAll" ma:showField="CatchAllData" ma:web="da989876-bb29-478a-b7f1-33d9c6405b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9771D3-C2C0-45E2-B5BF-4F98B37BC940}">
  <ds:schemaRefs>
    <ds:schemaRef ds:uri="da989876-bb29-478a-b7f1-33d9c6405bf0"/>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f3c307f-9f9b-421b-aa1d-73d55d5a96d1"/>
    <ds:schemaRef ds:uri="http://www.w3.org/XML/1998/namespace"/>
  </ds:schemaRefs>
</ds:datastoreItem>
</file>

<file path=customXml/itemProps2.xml><?xml version="1.0" encoding="utf-8"?>
<ds:datastoreItem xmlns:ds="http://schemas.openxmlformats.org/officeDocument/2006/customXml" ds:itemID="{9C96A89E-F531-44FF-95C4-0B44A726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c307f-9f9b-421b-aa1d-73d55d5a96d1"/>
    <ds:schemaRef ds:uri="da989876-bb29-478a-b7f1-33d9c6405b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82A8C5-B646-46C2-BFB7-08E6ABE24C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Environment (Group)</vt:lpstr>
      <vt:lpstr>Social &amp; Governance (Group)</vt:lpstr>
      <vt:lpstr>Environment (John Crane)</vt:lpstr>
      <vt:lpstr>Environment (Detection)</vt:lpstr>
      <vt:lpstr>Environment (Interconnect)</vt:lpstr>
      <vt:lpstr>Environment (Flex-Tek)</vt:lpstr>
      <vt:lpstr>'Social &amp; Governance (Group)'!Print_Area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Darlington, Sophie (CCHQ)</dc:creator>
  <cp:keywords/>
  <dc:description/>
  <cp:lastModifiedBy>Steiner, Tom (CCHQ)</cp:lastModifiedBy>
  <cp:revision/>
  <dcterms:created xsi:type="dcterms:W3CDTF">2024-04-18T09:53:07Z</dcterms:created>
  <dcterms:modified xsi:type="dcterms:W3CDTF">2024-10-09T13:04:54Z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0x0101007B2FF9ABDA7DD146A0BE10E07EB05762</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